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w\OneDrive\Ariane\PACDR-Website\Templates\"/>
    </mc:Choice>
  </mc:AlternateContent>
  <xr:revisionPtr revIDLastSave="0" documentId="13_ncr:1_{D650C849-43CA-4EAF-9C27-21629B57FB93}" xr6:coauthVersionLast="37" xr6:coauthVersionMax="40" xr10:uidLastSave="{00000000-0000-0000-0000-000000000000}"/>
  <bookViews>
    <workbookView xWindow="0" yWindow="0" windowWidth="20160" windowHeight="9372" activeTab="1" xr2:uid="{00000000-000D-0000-FFFF-FFFF00000000}"/>
  </bookViews>
  <sheets>
    <sheet name="20XX_" sheetId="9" r:id="rId1"/>
    <sheet name="20XX" sheetId="10" r:id="rId2"/>
  </sheets>
  <externalReferences>
    <externalReference r:id="rId3"/>
  </externalReferences>
  <calcPr calcId="17902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4" i="9" l="1"/>
  <c r="F21" i="10"/>
  <c r="F5" i="10"/>
  <c r="I14" i="9" l="1"/>
  <c r="C15" i="9"/>
  <c r="B14" i="9"/>
  <c r="B13" i="9"/>
  <c r="C13" i="9"/>
  <c r="D6" i="9" l="1"/>
  <c r="AE22" i="10"/>
  <c r="Z22" i="10"/>
  <c r="U22" i="10"/>
  <c r="P22" i="10"/>
  <c r="K22" i="10"/>
  <c r="F22" i="10"/>
  <c r="AE21" i="10"/>
  <c r="Z21" i="10"/>
  <c r="U21" i="10"/>
  <c r="P21" i="10"/>
  <c r="K21" i="10"/>
  <c r="AE6" i="10"/>
  <c r="Z6" i="10"/>
  <c r="U6" i="10"/>
  <c r="P6" i="10"/>
  <c r="K6" i="10"/>
  <c r="F6" i="10"/>
  <c r="AE5" i="10"/>
  <c r="Z5" i="10"/>
  <c r="U5" i="10"/>
  <c r="P5" i="10"/>
  <c r="K5" i="10"/>
  <c r="CG8" i="9" l="1"/>
  <c r="CG9" i="9"/>
  <c r="CG11" i="9"/>
  <c r="CG12" i="9"/>
  <c r="CG6" i="9"/>
  <c r="CC5" i="9"/>
  <c r="CC8" i="9"/>
  <c r="CC9" i="9"/>
  <c r="CC11" i="9"/>
  <c r="CC12" i="9"/>
  <c r="CC6" i="9"/>
  <c r="BY5" i="9"/>
  <c r="BY6" i="9"/>
  <c r="BY8" i="9"/>
  <c r="BY9" i="9"/>
  <c r="BY11" i="9"/>
  <c r="BY12" i="9"/>
  <c r="BS5" i="9"/>
  <c r="BS8" i="9"/>
  <c r="BS9" i="9"/>
  <c r="BS11" i="9"/>
  <c r="BS12" i="9"/>
  <c r="BS6" i="9"/>
  <c r="BM5" i="9"/>
  <c r="BM8" i="9"/>
  <c r="BM9" i="9"/>
  <c r="BM11" i="9"/>
  <c r="BM12" i="9"/>
  <c r="BM6" i="9"/>
  <c r="BG5" i="9"/>
  <c r="BG8" i="9"/>
  <c r="BG9" i="9"/>
  <c r="BG11" i="9"/>
  <c r="BG12" i="9"/>
  <c r="BG6" i="9"/>
  <c r="BA5" i="9"/>
  <c r="BA8" i="9"/>
  <c r="BA9" i="9"/>
  <c r="BA11" i="9"/>
  <c r="BA12" i="9"/>
  <c r="BA6" i="9"/>
  <c r="AO5" i="9"/>
  <c r="AO8" i="9"/>
  <c r="AO9" i="9"/>
  <c r="AO11" i="9"/>
  <c r="AO12" i="9"/>
  <c r="AO6" i="9"/>
  <c r="AI5" i="9"/>
  <c r="AI8" i="9"/>
  <c r="AI9" i="9"/>
  <c r="AI11" i="9"/>
  <c r="AI12" i="9"/>
  <c r="AI6" i="9"/>
  <c r="AC5" i="9"/>
  <c r="AC8" i="9"/>
  <c r="AC9" i="9"/>
  <c r="AC11" i="9"/>
  <c r="AC12" i="9"/>
  <c r="AC6" i="9"/>
  <c r="W6" i="9"/>
  <c r="W8" i="9"/>
  <c r="W9" i="9"/>
  <c r="W11" i="9"/>
  <c r="W12" i="9"/>
  <c r="W5" i="9"/>
  <c r="Q6" i="9"/>
  <c r="Q8" i="9"/>
  <c r="Q9" i="9"/>
  <c r="Q11" i="9"/>
  <c r="Q12" i="9"/>
  <c r="Q5" i="9"/>
  <c r="D8" i="9"/>
  <c r="D9" i="9"/>
  <c r="D11" i="9"/>
  <c r="D12" i="9"/>
  <c r="D13" i="9"/>
  <c r="D5" i="9"/>
  <c r="C16" i="9"/>
  <c r="B16" i="9"/>
  <c r="CG13" i="9"/>
  <c r="CG14" i="9"/>
  <c r="CF13" i="9"/>
  <c r="CE13" i="9"/>
  <c r="CD13" i="9"/>
  <c r="CC13" i="9"/>
  <c r="CC14" i="9"/>
  <c r="CB13" i="9"/>
  <c r="CA13" i="9"/>
  <c r="BZ13" i="9"/>
  <c r="BX13" i="9"/>
  <c r="BW13" i="9"/>
  <c r="BV13" i="9"/>
  <c r="BU13" i="9"/>
  <c r="BT13" i="9"/>
  <c r="BS13" i="9"/>
  <c r="BR13" i="9"/>
  <c r="BQ13" i="9"/>
  <c r="BP13" i="9"/>
  <c r="BO13" i="9"/>
  <c r="BO14" i="9"/>
  <c r="BN13" i="9"/>
  <c r="BL13" i="9"/>
  <c r="BK13" i="9"/>
  <c r="BJ13" i="9"/>
  <c r="BI13" i="9"/>
  <c r="BH13" i="9"/>
  <c r="BG13" i="9"/>
  <c r="BF13" i="9"/>
  <c r="BE13" i="9"/>
  <c r="BD13" i="9"/>
  <c r="BC13" i="9"/>
  <c r="BB13" i="9"/>
  <c r="AZ13" i="9"/>
  <c r="AY13" i="9"/>
  <c r="AX13" i="9"/>
  <c r="AW13" i="9"/>
  <c r="AV13" i="9"/>
  <c r="AU13" i="9"/>
  <c r="AT13" i="9"/>
  <c r="AS13" i="9"/>
  <c r="AR13" i="9"/>
  <c r="AQ13" i="9"/>
  <c r="AQ14" i="9"/>
  <c r="AP13" i="9"/>
  <c r="AN13" i="9"/>
  <c r="AM13" i="9"/>
  <c r="AL13" i="9"/>
  <c r="AK13" i="9"/>
  <c r="AJ13" i="9"/>
  <c r="AI13" i="9"/>
  <c r="AH13" i="9"/>
  <c r="AG13" i="9"/>
  <c r="AF13" i="9"/>
  <c r="AE13" i="9"/>
  <c r="AE14" i="9"/>
  <c r="AD13" i="9"/>
  <c r="AB13" i="9"/>
  <c r="AA13" i="9"/>
  <c r="Z13" i="9"/>
  <c r="Y13" i="9"/>
  <c r="X13" i="9"/>
  <c r="V13" i="9"/>
  <c r="U13" i="9"/>
  <c r="T13" i="9"/>
  <c r="S13" i="9"/>
  <c r="R13" i="9"/>
  <c r="P13" i="9"/>
  <c r="O13" i="9"/>
  <c r="N13" i="9"/>
  <c r="M13" i="9"/>
  <c r="L13" i="9"/>
  <c r="K13" i="9"/>
  <c r="K15" i="9"/>
  <c r="J13" i="9"/>
  <c r="J15" i="9"/>
  <c r="I13" i="9"/>
  <c r="I15" i="9"/>
  <c r="H13" i="9"/>
  <c r="H15" i="9"/>
  <c r="G13" i="9"/>
  <c r="F13" i="9"/>
  <c r="E13" i="9"/>
  <c r="E15" i="9"/>
  <c r="B15" i="9"/>
  <c r="BY13" i="9"/>
  <c r="BM13" i="9"/>
  <c r="BA13" i="9"/>
  <c r="AO13" i="9"/>
  <c r="AC13" i="9"/>
  <c r="Z14" i="9"/>
  <c r="W13" i="9"/>
  <c r="Q13" i="9"/>
  <c r="D16" i="9"/>
  <c r="AT14" i="9"/>
  <c r="BZ14" i="9"/>
  <c r="CD14" i="9"/>
  <c r="AH14" i="9"/>
  <c r="AR14" i="9"/>
  <c r="CA14" i="9"/>
  <c r="CB14" i="9"/>
  <c r="BC14" i="9"/>
  <c r="BD14" i="9"/>
  <c r="AM14" i="9"/>
  <c r="L14" i="9"/>
  <c r="P14" i="9"/>
  <c r="O14" i="9"/>
  <c r="BH14" i="9"/>
  <c r="BL14" i="9"/>
  <c r="CE14" i="9"/>
  <c r="AF14" i="9"/>
  <c r="BN14" i="9"/>
  <c r="CF14" i="9"/>
  <c r="BF14" i="9"/>
  <c r="BP14" i="9"/>
  <c r="F15" i="9"/>
  <c r="R14" i="9"/>
  <c r="U14" i="9"/>
  <c r="W14" i="9"/>
  <c r="V14" i="9"/>
  <c r="BV14" i="9"/>
  <c r="BY14" i="9"/>
  <c r="BU14" i="9"/>
  <c r="T14" i="9"/>
  <c r="AY14" i="9"/>
  <c r="AV14" i="9"/>
  <c r="AZ14" i="9"/>
  <c r="BI14" i="9"/>
  <c r="BJ14" i="9"/>
  <c r="BM14" i="9"/>
  <c r="AA14" i="9"/>
  <c r="AJ14" i="9"/>
  <c r="AN14" i="9"/>
  <c r="BW14" i="9"/>
  <c r="AW14" i="9"/>
  <c r="AX14" i="9"/>
  <c r="BA14" i="9"/>
  <c r="Y14" i="9"/>
  <c r="AC14" i="9"/>
  <c r="N14" i="9"/>
  <c r="M14" i="9"/>
  <c r="Q14" i="9"/>
  <c r="AK14" i="9"/>
  <c r="AL14" i="9"/>
  <c r="AO14" i="9"/>
  <c r="S14" i="9"/>
  <c r="X14" i="9"/>
  <c r="AB14" i="9"/>
  <c r="BK14" i="9"/>
  <c r="BT14" i="9"/>
  <c r="BX14" i="9"/>
  <c r="AD14" i="9"/>
  <c r="BR14" i="9"/>
  <c r="AI14" i="9"/>
  <c r="AU14" i="9"/>
  <c r="BG14" i="9"/>
  <c r="BS14" i="9"/>
  <c r="G15" i="9"/>
  <c r="AG14" i="9"/>
  <c r="AS14" i="9"/>
  <c r="BE14" i="9"/>
  <c r="BQ14" i="9"/>
  <c r="AP14" i="9"/>
  <c r="BB14" i="9"/>
  <c r="D15" i="9" l="1"/>
  <c r="F14" i="9"/>
  <c r="G14" i="9"/>
  <c r="H14" i="9"/>
  <c r="J14" i="9"/>
  <c r="E14" i="9"/>
</calcChain>
</file>

<file path=xl/sharedStrings.xml><?xml version="1.0" encoding="utf-8"?>
<sst xmlns="http://schemas.openxmlformats.org/spreadsheetml/2006/main" count="199" uniqueCount="57">
  <si>
    <t>Total</t>
  </si>
  <si>
    <t>-</t>
  </si>
  <si>
    <t>Relevance of topics for your work</t>
  </si>
  <si>
    <t>applicability of contents</t>
  </si>
  <si>
    <t>additional value of field visit</t>
  </si>
  <si>
    <t>Degree of personal learning</t>
  </si>
  <si>
    <t>Level of motivation</t>
  </si>
  <si>
    <t>Quality of material/visualization</t>
  </si>
  <si>
    <t>Moderation</t>
  </si>
  <si>
    <t>Socio-cultural well-being</t>
  </si>
  <si>
    <t>Logistical organization</t>
  </si>
  <si>
    <t>how useful is the tool for your work</t>
  </si>
  <si>
    <t>++</t>
  </si>
  <si>
    <t>+</t>
  </si>
  <si>
    <t>--</t>
  </si>
  <si>
    <t>very useful</t>
  </si>
  <si>
    <t>useful</t>
  </si>
  <si>
    <t>not useful</t>
  </si>
  <si>
    <t>yes</t>
  </si>
  <si>
    <t>may be</t>
  </si>
  <si>
    <t>no</t>
  </si>
  <si>
    <t>Quality of national lecturer</t>
  </si>
  <si>
    <t>Quality of  lecturers</t>
  </si>
  <si>
    <t>Are you likely to use the tool in your project?</t>
  </si>
  <si>
    <t>Example</t>
  </si>
  <si>
    <t>Adaptation</t>
  </si>
  <si>
    <t>Climate and DR Assessment of projects</t>
  </si>
  <si>
    <t>DRR</t>
  </si>
  <si>
    <t>Advocacy &amp; Climate Justice</t>
  </si>
  <si>
    <t>Mitigation</t>
  </si>
  <si>
    <t>Ø</t>
  </si>
  <si>
    <t>Country</t>
  </si>
  <si>
    <t>Draft</t>
  </si>
  <si>
    <t>Wissen vor WS</t>
  </si>
  <si>
    <t>Wissen nach WS</t>
  </si>
  <si>
    <t>Rating of Knowledge</t>
  </si>
  <si>
    <t>Climate Chage and policy</t>
  </si>
  <si>
    <t>Number of local Org.</t>
  </si>
  <si>
    <t>Number of Participants</t>
  </si>
  <si>
    <t>Women</t>
  </si>
  <si>
    <t>Men</t>
  </si>
  <si>
    <t>Country Year</t>
  </si>
  <si>
    <t>Project analysis</t>
  </si>
  <si>
    <t>Climate training</t>
  </si>
  <si>
    <t>Total Climate training</t>
  </si>
  <si>
    <t>Absolute average per climate training</t>
  </si>
  <si>
    <t>Total Project analysis</t>
  </si>
  <si>
    <t>Number of participants per international Org.</t>
  </si>
  <si>
    <t>Org 1</t>
  </si>
  <si>
    <t>Org 2</t>
  </si>
  <si>
    <t xml:space="preserve">Org 4 </t>
  </si>
  <si>
    <t>Org 5</t>
  </si>
  <si>
    <t xml:space="preserve">Org 3 </t>
  </si>
  <si>
    <t>Local Org</t>
  </si>
  <si>
    <t>Evaluation Questionnaire</t>
  </si>
  <si>
    <t>Country Year_Example</t>
  </si>
  <si>
    <t>in % of Total for Climate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</si>
</sst>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</font>
    <font>
      <sz val="11"/>
      <color theme="0" tint="-0.499984740745262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vertical="top" wrapText="1"/>
    </xf>
    <xf numFmtId="0" fontId="0" fillId="5" borderId="1" xfId="0" applyFill="1" applyBorder="1" applyAlignment="1">
      <alignment vertical="top" wrapText="1"/>
    </xf>
    <xf numFmtId="0" fontId="1" fillId="6" borderId="1" xfId="0" applyFont="1" applyFill="1" applyBorder="1" applyAlignment="1">
      <alignment vertical="top" wrapText="1"/>
    </xf>
    <xf numFmtId="0" fontId="0" fillId="6" borderId="1" xfId="0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0" fillId="3" borderId="1" xfId="0" quotePrefix="1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 wrapText="1"/>
    </xf>
    <xf numFmtId="0" fontId="1" fillId="7" borderId="1" xfId="0" applyFont="1" applyFill="1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7" borderId="1" xfId="0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6" fillId="0" borderId="0" xfId="0" applyFont="1"/>
    <xf numFmtId="0" fontId="1" fillId="0" borderId="0" xfId="0" applyFont="1"/>
    <xf numFmtId="0" fontId="1" fillId="0" borderId="0" xfId="0" applyFont="1" applyFill="1"/>
    <xf numFmtId="0" fontId="1" fillId="0" borderId="5" xfId="0" applyFont="1" applyFill="1" applyBorder="1" applyAlignment="1"/>
    <xf numFmtId="0" fontId="0" fillId="0" borderId="0" xfId="0" applyFill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7" fillId="0" borderId="5" xfId="0" applyFont="1" applyFill="1" applyBorder="1" applyAlignment="1">
      <alignment horizontal="center"/>
    </xf>
    <xf numFmtId="0" fontId="0" fillId="8" borderId="2" xfId="0" applyFill="1" applyBorder="1"/>
    <xf numFmtId="0" fontId="0" fillId="8" borderId="3" xfId="0" applyFill="1" applyBorder="1"/>
    <xf numFmtId="0" fontId="0" fillId="8" borderId="4" xfId="0" applyFill="1" applyBorder="1"/>
    <xf numFmtId="0" fontId="1" fillId="8" borderId="5" xfId="0" applyFont="1" applyFill="1" applyBorder="1" applyAlignment="1">
      <alignment horizontal="center"/>
    </xf>
    <xf numFmtId="0" fontId="0" fillId="9" borderId="0" xfId="0" applyFill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164" fontId="1" fillId="3" borderId="5" xfId="0" applyNumberFormat="1" applyFont="1" applyFill="1" applyBorder="1"/>
    <xf numFmtId="0" fontId="0" fillId="10" borderId="0" xfId="0" applyFill="1"/>
    <xf numFmtId="0" fontId="7" fillId="0" borderId="0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164" fontId="1" fillId="3" borderId="0" xfId="0" applyNumberFormat="1" applyFont="1" applyFill="1" applyBorder="1"/>
    <xf numFmtId="0" fontId="8" fillId="0" borderId="0" xfId="0" applyFont="1" applyFill="1"/>
    <xf numFmtId="0" fontId="9" fillId="8" borderId="0" xfId="0" applyFont="1" applyFill="1"/>
    <xf numFmtId="0" fontId="3" fillId="6" borderId="1" xfId="0" applyFont="1" applyFill="1" applyBorder="1" applyAlignment="1">
      <alignment vertical="top" wrapText="1"/>
    </xf>
    <xf numFmtId="0" fontId="5" fillId="7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0" fontId="6" fillId="0" borderId="0" xfId="0" applyFont="1" applyFill="1"/>
    <xf numFmtId="0" fontId="6" fillId="4" borderId="0" xfId="0" applyFont="1" applyFill="1"/>
    <xf numFmtId="0" fontId="0" fillId="3" borderId="1" xfId="0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0" fillId="3" borderId="1" xfId="0" quotePrefix="1" applyFill="1" applyBorder="1" applyAlignment="1">
      <alignment horizontal="center" vertical="top" wrapText="1"/>
    </xf>
    <xf numFmtId="0" fontId="1" fillId="0" borderId="2" xfId="0" applyFont="1" applyFill="1" applyBorder="1" applyAlignment="1"/>
    <xf numFmtId="0" fontId="1" fillId="0" borderId="3" xfId="0" applyFont="1" applyFill="1" applyBorder="1" applyAlignment="1"/>
    <xf numFmtId="0" fontId="1" fillId="0" borderId="4" xfId="0" applyFont="1" applyFill="1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092281469323227"/>
          <c:y val="0.11610473321816346"/>
          <c:w val="0.56321655307948004"/>
          <c:h val="0.54657051245102672"/>
        </c:manualLayout>
      </c:layout>
      <c:barChart>
        <c:barDir val="col"/>
        <c:grouping val="clustered"/>
        <c:varyColors val="0"/>
        <c:ser>
          <c:idx val="0"/>
          <c:order val="0"/>
          <c:spPr>
            <a:ln w="28575">
              <a:noFill/>
            </a:ln>
          </c:spPr>
          <c:invertIfNegative val="0"/>
          <c:cat>
            <c:numRef>
              <c:f>'20XX'!$B$3:$E$3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'20XX'!$B$5:$E$5</c:f>
              <c:numCache>
                <c:formatCode>General</c:formatCode>
                <c:ptCount val="4"/>
                <c:pt idx="0">
                  <c:v>4</c:v>
                </c:pt>
                <c:pt idx="1">
                  <c:v>10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95-4B73-96CA-5398C7C95DA8}"/>
            </c:ext>
          </c:extLst>
        </c:ser>
        <c:ser>
          <c:idx val="1"/>
          <c:order val="1"/>
          <c:spPr>
            <a:ln w="28575">
              <a:noFill/>
            </a:ln>
          </c:spPr>
          <c:invertIfNegative val="0"/>
          <c:cat>
            <c:numRef>
              <c:f>'20XX'!$B$3:$E$3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'20XX'!$B$6:$E$6</c:f>
              <c:numCache>
                <c:formatCode>General</c:formatCode>
                <c:ptCount val="4"/>
                <c:pt idx="0">
                  <c:v>1</c:v>
                </c:pt>
                <c:pt idx="1">
                  <c:v>10</c:v>
                </c:pt>
                <c:pt idx="2">
                  <c:v>8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95-4B73-96CA-5398C7C95D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817984"/>
        <c:axId val="123819904"/>
      </c:barChart>
      <c:catAx>
        <c:axId val="123817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Knowledge</a:t>
                </a:r>
              </a:p>
            </c:rich>
          </c:tx>
          <c:layout>
            <c:manualLayout>
              <c:xMode val="edge"/>
              <c:yMode val="edge"/>
              <c:x val="0.48353283140880132"/>
              <c:y val="0.820078093735538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23819904"/>
        <c:crosses val="autoZero"/>
        <c:auto val="1"/>
        <c:lblAlgn val="ctr"/>
        <c:lblOffset val="100"/>
        <c:noMultiLvlLbl val="0"/>
      </c:catAx>
      <c:valAx>
        <c:axId val="1238199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# Participants</a:t>
                </a:r>
              </a:p>
            </c:rich>
          </c:tx>
          <c:layout>
            <c:manualLayout>
              <c:xMode val="edge"/>
              <c:yMode val="edge"/>
              <c:x val="3.4858411719013757E-2"/>
              <c:y val="9.2527572424446564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23817984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092281469323227"/>
          <c:y val="0.11610473321816346"/>
          <c:w val="0.56321655307948004"/>
          <c:h val="0.54657051245102672"/>
        </c:manualLayout>
      </c:layout>
      <c:barChart>
        <c:barDir val="col"/>
        <c:grouping val="clustered"/>
        <c:varyColors val="0"/>
        <c:ser>
          <c:idx val="0"/>
          <c:order val="0"/>
          <c:spPr>
            <a:ln w="28575">
              <a:noFill/>
            </a:ln>
          </c:spPr>
          <c:invertIfNegative val="0"/>
          <c:cat>
            <c:numRef>
              <c:f>'20XX'!$Q$19:$T$19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'20XX'!$Q$21:$T$21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8547-4A68-8A72-8237CFB60443}"/>
            </c:ext>
          </c:extLst>
        </c:ser>
        <c:ser>
          <c:idx val="1"/>
          <c:order val="1"/>
          <c:spPr>
            <a:ln w="28575">
              <a:noFill/>
            </a:ln>
          </c:spPr>
          <c:invertIfNegative val="0"/>
          <c:cat>
            <c:numRef>
              <c:f>'20XX'!$Q$19:$T$19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'20XX'!$Q$22:$T$22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8547-4A68-8A72-8237CFB604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069568"/>
        <c:axId val="125104512"/>
      </c:barChart>
      <c:catAx>
        <c:axId val="125069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Knowledge</a:t>
                </a:r>
              </a:p>
            </c:rich>
          </c:tx>
          <c:layout>
            <c:manualLayout>
              <c:xMode val="edge"/>
              <c:yMode val="edge"/>
              <c:x val="0.48353283140880132"/>
              <c:y val="0.820078093735538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25104512"/>
        <c:crosses val="autoZero"/>
        <c:auto val="1"/>
        <c:lblAlgn val="ctr"/>
        <c:lblOffset val="100"/>
        <c:noMultiLvlLbl val="0"/>
      </c:catAx>
      <c:valAx>
        <c:axId val="1251045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# Participants</a:t>
                </a:r>
              </a:p>
            </c:rich>
          </c:tx>
          <c:layout>
            <c:manualLayout>
              <c:xMode val="edge"/>
              <c:yMode val="edge"/>
              <c:x val="3.4858411719013757E-2"/>
              <c:y val="9.2527572424446564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25069568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092281469323227"/>
          <c:y val="0.11610473321816346"/>
          <c:w val="0.56321655307948004"/>
          <c:h val="0.54657051245102672"/>
        </c:manualLayout>
      </c:layout>
      <c:barChart>
        <c:barDir val="col"/>
        <c:grouping val="clustered"/>
        <c:varyColors val="0"/>
        <c:ser>
          <c:idx val="0"/>
          <c:order val="0"/>
          <c:spPr>
            <a:ln w="28575">
              <a:noFill/>
            </a:ln>
          </c:spPr>
          <c:invertIfNegative val="0"/>
          <c:cat>
            <c:numRef>
              <c:f>'20XX'!$V$19:$Y$19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'20XX'!$V$21:$Y$21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026B-4884-B31B-9E1E86264290}"/>
            </c:ext>
          </c:extLst>
        </c:ser>
        <c:ser>
          <c:idx val="1"/>
          <c:order val="1"/>
          <c:spPr>
            <a:ln w="28575">
              <a:noFill/>
            </a:ln>
          </c:spPr>
          <c:invertIfNegative val="0"/>
          <c:cat>
            <c:numRef>
              <c:f>'20XX'!$V$19:$Y$19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'20XX'!$V$22:$Y$22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026B-4884-B31B-9E1E862642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069568"/>
        <c:axId val="125104512"/>
      </c:barChart>
      <c:catAx>
        <c:axId val="125069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Knowledge</a:t>
                </a:r>
              </a:p>
            </c:rich>
          </c:tx>
          <c:layout>
            <c:manualLayout>
              <c:xMode val="edge"/>
              <c:yMode val="edge"/>
              <c:x val="0.48353283140880132"/>
              <c:y val="0.820078093735538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25104512"/>
        <c:crosses val="autoZero"/>
        <c:auto val="1"/>
        <c:lblAlgn val="ctr"/>
        <c:lblOffset val="100"/>
        <c:noMultiLvlLbl val="0"/>
      </c:catAx>
      <c:valAx>
        <c:axId val="1251045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# Participants</a:t>
                </a:r>
              </a:p>
            </c:rich>
          </c:tx>
          <c:layout>
            <c:manualLayout>
              <c:xMode val="edge"/>
              <c:yMode val="edge"/>
              <c:x val="3.4858411719013757E-2"/>
              <c:y val="9.2527572424446564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25069568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092281469323227"/>
          <c:y val="0.11610473321816346"/>
          <c:w val="0.56321655307948004"/>
          <c:h val="0.54657051245102672"/>
        </c:manualLayout>
      </c:layout>
      <c:barChart>
        <c:barDir val="col"/>
        <c:grouping val="clustered"/>
        <c:varyColors val="0"/>
        <c:ser>
          <c:idx val="0"/>
          <c:order val="0"/>
          <c:spPr>
            <a:ln w="28575">
              <a:noFill/>
            </a:ln>
          </c:spPr>
          <c:invertIfNegative val="0"/>
          <c:cat>
            <c:numRef>
              <c:f>'20XX'!$AA$19:$AD$19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'20XX'!$AA$21:$AD$21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6AF4-42C3-862D-7CDD90E167B9}"/>
            </c:ext>
          </c:extLst>
        </c:ser>
        <c:ser>
          <c:idx val="1"/>
          <c:order val="1"/>
          <c:spPr>
            <a:ln w="28575">
              <a:noFill/>
            </a:ln>
          </c:spPr>
          <c:invertIfNegative val="0"/>
          <c:cat>
            <c:numRef>
              <c:f>'20XX'!$AA$19:$AD$19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'20XX'!$AA$22:$AD$22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6AF4-42C3-862D-7CDD90E16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069568"/>
        <c:axId val="125104512"/>
      </c:barChart>
      <c:catAx>
        <c:axId val="125069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Knowledge</a:t>
                </a:r>
              </a:p>
            </c:rich>
          </c:tx>
          <c:layout>
            <c:manualLayout>
              <c:xMode val="edge"/>
              <c:yMode val="edge"/>
              <c:x val="0.48353283140880132"/>
              <c:y val="0.820078093735538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25104512"/>
        <c:crosses val="autoZero"/>
        <c:auto val="1"/>
        <c:lblAlgn val="ctr"/>
        <c:lblOffset val="100"/>
        <c:noMultiLvlLbl val="0"/>
      </c:catAx>
      <c:valAx>
        <c:axId val="1251045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# Participants</a:t>
                </a:r>
              </a:p>
            </c:rich>
          </c:tx>
          <c:layout>
            <c:manualLayout>
              <c:xMode val="edge"/>
              <c:yMode val="edge"/>
              <c:x val="3.4858411719013757E-2"/>
              <c:y val="9.2527572424446564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25069568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092281469323227"/>
          <c:y val="0.11610473321816346"/>
          <c:w val="0.56321655307948004"/>
          <c:h val="0.54657051245102672"/>
        </c:manualLayout>
      </c:layout>
      <c:barChart>
        <c:barDir val="col"/>
        <c:grouping val="clustered"/>
        <c:varyColors val="0"/>
        <c:ser>
          <c:idx val="0"/>
          <c:order val="0"/>
          <c:spPr>
            <a:ln w="28575">
              <a:noFill/>
            </a:ln>
          </c:spPr>
          <c:invertIfNegative val="0"/>
          <c:cat>
            <c:numRef>
              <c:f>'20XX'!$G$3:$J$3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'20XX'!$G$5:$J$5</c:f>
              <c:numCache>
                <c:formatCode>General</c:formatCode>
                <c:ptCount val="4"/>
                <c:pt idx="0">
                  <c:v>2</c:v>
                </c:pt>
                <c:pt idx="1">
                  <c:v>10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E7-43DE-9F54-B6C51FC81162}"/>
            </c:ext>
          </c:extLst>
        </c:ser>
        <c:ser>
          <c:idx val="1"/>
          <c:order val="1"/>
          <c:spPr>
            <a:ln w="28575">
              <a:noFill/>
            </a:ln>
          </c:spPr>
          <c:invertIfNegative val="0"/>
          <c:cat>
            <c:numRef>
              <c:f>'20XX'!$G$3:$J$3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'20XX'!$G$6:$J$6</c:f>
              <c:numCache>
                <c:formatCode>General</c:formatCode>
                <c:ptCount val="4"/>
                <c:pt idx="1">
                  <c:v>5</c:v>
                </c:pt>
                <c:pt idx="2">
                  <c:v>11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E7-43DE-9F54-B6C51FC811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837440"/>
        <c:axId val="123839616"/>
      </c:barChart>
      <c:catAx>
        <c:axId val="123837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 i="0" baseline="0">
                    <a:effectLst/>
                  </a:rPr>
                  <a:t>Knowledge</a:t>
                </a:r>
                <a:endParaRPr lang="de-CH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8353283140880132"/>
              <c:y val="0.820078093735538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23839616"/>
        <c:crosses val="autoZero"/>
        <c:auto val="1"/>
        <c:lblAlgn val="ctr"/>
        <c:lblOffset val="100"/>
        <c:noMultiLvlLbl val="0"/>
      </c:catAx>
      <c:valAx>
        <c:axId val="1238396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# Participants</a:t>
                </a:r>
              </a:p>
            </c:rich>
          </c:tx>
          <c:layout>
            <c:manualLayout>
              <c:xMode val="edge"/>
              <c:yMode val="edge"/>
              <c:x val="3.4858411719013757E-2"/>
              <c:y val="9.2527572424446564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23837440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092281469323227"/>
          <c:y val="0.11610473321816346"/>
          <c:w val="0.56321655307948004"/>
          <c:h val="0.54657051245102672"/>
        </c:manualLayout>
      </c:layout>
      <c:barChart>
        <c:barDir val="col"/>
        <c:grouping val="clustered"/>
        <c:varyColors val="0"/>
        <c:ser>
          <c:idx val="0"/>
          <c:order val="0"/>
          <c:spPr>
            <a:ln w="28575">
              <a:noFill/>
            </a:ln>
          </c:spPr>
          <c:invertIfNegative val="0"/>
          <c:cat>
            <c:numRef>
              <c:f>'20XX'!$L$3:$O$3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'20XX'!$L$5:$O$5</c:f>
              <c:numCache>
                <c:formatCode>General</c:formatCode>
                <c:ptCount val="4"/>
                <c:pt idx="0">
                  <c:v>4</c:v>
                </c:pt>
                <c:pt idx="1">
                  <c:v>9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A9-4C91-A7F8-4C8CE8A83343}"/>
            </c:ext>
          </c:extLst>
        </c:ser>
        <c:ser>
          <c:idx val="1"/>
          <c:order val="1"/>
          <c:spPr>
            <a:ln w="28575">
              <a:noFill/>
            </a:ln>
          </c:spPr>
          <c:invertIfNegative val="0"/>
          <c:cat>
            <c:numRef>
              <c:f>'20XX'!$L$3:$O$3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'20XX'!$L$6:$O$6</c:f>
              <c:numCache>
                <c:formatCode>General</c:formatCode>
                <c:ptCount val="4"/>
                <c:pt idx="1">
                  <c:v>7</c:v>
                </c:pt>
                <c:pt idx="2">
                  <c:v>9</c:v>
                </c:pt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A9-4C91-A7F8-4C8CE8A833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897344"/>
        <c:axId val="123899264"/>
      </c:barChart>
      <c:catAx>
        <c:axId val="123897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 i="0" baseline="0">
                    <a:effectLst/>
                  </a:rPr>
                  <a:t>Knowledge</a:t>
                </a:r>
                <a:endParaRPr lang="de-CH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8353283140880132"/>
              <c:y val="0.820078093735538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23899264"/>
        <c:crosses val="autoZero"/>
        <c:auto val="1"/>
        <c:lblAlgn val="ctr"/>
        <c:lblOffset val="100"/>
        <c:noMultiLvlLbl val="0"/>
      </c:catAx>
      <c:valAx>
        <c:axId val="1238992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# Participants</a:t>
                </a:r>
              </a:p>
            </c:rich>
          </c:tx>
          <c:layout>
            <c:manualLayout>
              <c:xMode val="edge"/>
              <c:yMode val="edge"/>
              <c:x val="3.4858411719013757E-2"/>
              <c:y val="9.2527572424446564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23897344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092281469323227"/>
          <c:y val="0.11610473321816346"/>
          <c:w val="0.56321655307948004"/>
          <c:h val="0.54657051245102672"/>
        </c:manualLayout>
      </c:layout>
      <c:barChart>
        <c:barDir val="col"/>
        <c:grouping val="clustered"/>
        <c:varyColors val="0"/>
        <c:ser>
          <c:idx val="0"/>
          <c:order val="0"/>
          <c:spPr>
            <a:ln w="28575">
              <a:noFill/>
            </a:ln>
          </c:spPr>
          <c:invertIfNegative val="0"/>
          <c:cat>
            <c:numRef>
              <c:f>'20XX'!$Q$3:$T$3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'20XX'!$Q$5:$T$5</c:f>
              <c:numCache>
                <c:formatCode>General</c:formatCode>
                <c:ptCount val="4"/>
                <c:pt idx="0">
                  <c:v>9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1D-4051-9558-A8F4D89FA4A5}"/>
            </c:ext>
          </c:extLst>
        </c:ser>
        <c:ser>
          <c:idx val="1"/>
          <c:order val="1"/>
          <c:spPr>
            <a:ln w="28575">
              <a:noFill/>
            </a:ln>
          </c:spPr>
          <c:invertIfNegative val="0"/>
          <c:cat>
            <c:numRef>
              <c:f>'20XX'!$Q$3:$T$3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'20XX'!$Q$6:$T$6</c:f>
              <c:numCache>
                <c:formatCode>General</c:formatCode>
                <c:ptCount val="4"/>
                <c:pt idx="1">
                  <c:v>13</c:v>
                </c:pt>
                <c:pt idx="2">
                  <c:v>7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1D-4051-9558-A8F4D89FA4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920384"/>
        <c:axId val="123922304"/>
      </c:barChart>
      <c:catAx>
        <c:axId val="123920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 i="0" baseline="0">
                    <a:effectLst/>
                  </a:rPr>
                  <a:t>Knowledge</a:t>
                </a:r>
                <a:endParaRPr lang="de-CH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8353283140880132"/>
              <c:y val="0.820078093735538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23922304"/>
        <c:crosses val="autoZero"/>
        <c:auto val="1"/>
        <c:lblAlgn val="ctr"/>
        <c:lblOffset val="100"/>
        <c:noMultiLvlLbl val="0"/>
      </c:catAx>
      <c:valAx>
        <c:axId val="1239223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# Participants</a:t>
                </a:r>
              </a:p>
            </c:rich>
          </c:tx>
          <c:layout>
            <c:manualLayout>
              <c:xMode val="edge"/>
              <c:yMode val="edge"/>
              <c:x val="3.4858411719013757E-2"/>
              <c:y val="9.2527572424446564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23920384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092281469323227"/>
          <c:y val="0.11610473321816346"/>
          <c:w val="0.56321655307948004"/>
          <c:h val="0.54657051245102672"/>
        </c:manualLayout>
      </c:layout>
      <c:barChart>
        <c:barDir val="col"/>
        <c:grouping val="clustered"/>
        <c:varyColors val="0"/>
        <c:ser>
          <c:idx val="0"/>
          <c:order val="0"/>
          <c:spPr>
            <a:ln w="28575">
              <a:noFill/>
            </a:ln>
          </c:spPr>
          <c:invertIfNegative val="0"/>
          <c:cat>
            <c:numRef>
              <c:f>'20XX'!$V$3:$Y$3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'20XX'!$V$5:$Y$5</c:f>
              <c:numCache>
                <c:formatCode>General</c:formatCode>
                <c:ptCount val="4"/>
                <c:pt idx="0">
                  <c:v>7</c:v>
                </c:pt>
                <c:pt idx="1">
                  <c:v>6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6C-4F46-8119-2FD34802820D}"/>
            </c:ext>
          </c:extLst>
        </c:ser>
        <c:ser>
          <c:idx val="1"/>
          <c:order val="1"/>
          <c:spPr>
            <a:ln w="28575">
              <a:noFill/>
            </a:ln>
          </c:spPr>
          <c:invertIfNegative val="0"/>
          <c:cat>
            <c:numRef>
              <c:f>'20XX'!$V$3:$Y$3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'20XX'!$V$6:$Y$6</c:f>
              <c:numCache>
                <c:formatCode>General</c:formatCode>
                <c:ptCount val="4"/>
                <c:pt idx="1">
                  <c:v>8</c:v>
                </c:pt>
                <c:pt idx="2">
                  <c:v>12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6C-4F46-8119-2FD3480282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999168"/>
        <c:axId val="125001088"/>
      </c:barChart>
      <c:catAx>
        <c:axId val="124999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 i="0" baseline="0">
                    <a:effectLst/>
                  </a:rPr>
                  <a:t>Knowledge</a:t>
                </a:r>
                <a:endParaRPr lang="de-CH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8353283140880132"/>
              <c:y val="0.820078093735538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25001088"/>
        <c:crosses val="autoZero"/>
        <c:auto val="1"/>
        <c:lblAlgn val="ctr"/>
        <c:lblOffset val="100"/>
        <c:noMultiLvlLbl val="0"/>
      </c:catAx>
      <c:valAx>
        <c:axId val="1250010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# Participants</a:t>
                </a:r>
              </a:p>
            </c:rich>
          </c:tx>
          <c:layout>
            <c:manualLayout>
              <c:xMode val="edge"/>
              <c:yMode val="edge"/>
              <c:x val="3.4858411719013757E-2"/>
              <c:y val="9.2527572424446564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24999168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092281469323227"/>
          <c:y val="0.11610473321816346"/>
          <c:w val="0.56321655307948004"/>
          <c:h val="0.54657051245102672"/>
        </c:manualLayout>
      </c:layout>
      <c:barChart>
        <c:barDir val="col"/>
        <c:grouping val="clustered"/>
        <c:varyColors val="0"/>
        <c:ser>
          <c:idx val="0"/>
          <c:order val="0"/>
          <c:spPr>
            <a:ln w="28575">
              <a:noFill/>
            </a:ln>
          </c:spPr>
          <c:invertIfNegative val="0"/>
          <c:cat>
            <c:numRef>
              <c:f>'20XX'!$AA$3:$AD$3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'20XX'!$AA$5:$AD$5</c:f>
              <c:numCache>
                <c:formatCode>General</c:formatCode>
                <c:ptCount val="4"/>
                <c:pt idx="0">
                  <c:v>7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C2-46E5-BE13-0268518AE771}"/>
            </c:ext>
          </c:extLst>
        </c:ser>
        <c:ser>
          <c:idx val="1"/>
          <c:order val="1"/>
          <c:spPr>
            <a:ln w="28575">
              <a:noFill/>
            </a:ln>
          </c:spPr>
          <c:invertIfNegative val="0"/>
          <c:cat>
            <c:numRef>
              <c:f>'20XX'!$AA$3:$AD$3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'20XX'!$AA$6:$AD$6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6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C2-46E5-BE13-0268518AE7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042688"/>
        <c:axId val="125044608"/>
      </c:barChart>
      <c:catAx>
        <c:axId val="125042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 i="0" baseline="0">
                    <a:effectLst/>
                  </a:rPr>
                  <a:t>Knowledge</a:t>
                </a:r>
                <a:endParaRPr lang="de-CH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8353283140880132"/>
              <c:y val="0.820078093735538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25044608"/>
        <c:crosses val="autoZero"/>
        <c:auto val="1"/>
        <c:lblAlgn val="ctr"/>
        <c:lblOffset val="100"/>
        <c:noMultiLvlLbl val="0"/>
      </c:catAx>
      <c:valAx>
        <c:axId val="1250446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# Participants</a:t>
                </a:r>
              </a:p>
            </c:rich>
          </c:tx>
          <c:layout>
            <c:manualLayout>
              <c:xMode val="edge"/>
              <c:yMode val="edge"/>
              <c:x val="3.4858411719013757E-2"/>
              <c:y val="9.2527572424446564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25042688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092281469323227"/>
          <c:y val="0.11610473321816346"/>
          <c:w val="0.56321655307948004"/>
          <c:h val="0.54657051245102672"/>
        </c:manualLayout>
      </c:layout>
      <c:barChart>
        <c:barDir val="col"/>
        <c:grouping val="clustered"/>
        <c:varyColors val="0"/>
        <c:ser>
          <c:idx val="0"/>
          <c:order val="0"/>
          <c:spPr>
            <a:ln w="28575">
              <a:noFill/>
            </a:ln>
          </c:spPr>
          <c:invertIfNegative val="0"/>
          <c:cat>
            <c:numRef>
              <c:f>'20XX'!$B$19:$E$19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'20XX'!$B$21:$E$21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B89A-46FA-A7A9-C08B15A9D696}"/>
            </c:ext>
          </c:extLst>
        </c:ser>
        <c:ser>
          <c:idx val="1"/>
          <c:order val="1"/>
          <c:spPr>
            <a:ln w="28575">
              <a:noFill/>
            </a:ln>
          </c:spPr>
          <c:invertIfNegative val="0"/>
          <c:cat>
            <c:numRef>
              <c:f>'20XX'!$B$19:$E$19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'20XX'!$B$22:$E$22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5-B89A-46FA-A7A9-C08B15A9D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069568"/>
        <c:axId val="125104512"/>
      </c:barChart>
      <c:catAx>
        <c:axId val="125069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Knowledge</a:t>
                </a:r>
              </a:p>
            </c:rich>
          </c:tx>
          <c:layout>
            <c:manualLayout>
              <c:xMode val="edge"/>
              <c:yMode val="edge"/>
              <c:x val="0.48353283140880132"/>
              <c:y val="0.820078093735538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25104512"/>
        <c:crosses val="autoZero"/>
        <c:auto val="1"/>
        <c:lblAlgn val="ctr"/>
        <c:lblOffset val="100"/>
        <c:noMultiLvlLbl val="0"/>
      </c:catAx>
      <c:valAx>
        <c:axId val="1251045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# Participants</a:t>
                </a:r>
              </a:p>
            </c:rich>
          </c:tx>
          <c:layout>
            <c:manualLayout>
              <c:xMode val="edge"/>
              <c:yMode val="edge"/>
              <c:x val="3.4858411719013757E-2"/>
              <c:y val="9.2527572424446564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25069568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092281469323227"/>
          <c:y val="0.11610473321816346"/>
          <c:w val="0.56321655307948004"/>
          <c:h val="0.54657051245102672"/>
        </c:manualLayout>
      </c:layout>
      <c:barChart>
        <c:barDir val="col"/>
        <c:grouping val="clustered"/>
        <c:varyColors val="0"/>
        <c:ser>
          <c:idx val="0"/>
          <c:order val="0"/>
          <c:spPr>
            <a:ln w="28575">
              <a:noFill/>
            </a:ln>
          </c:spPr>
          <c:invertIfNegative val="0"/>
          <c:errBars>
            <c:errBarType val="both"/>
            <c:errValType val="stdErr"/>
            <c:noEndCap val="0"/>
          </c:errBars>
          <c:cat>
            <c:numRef>
              <c:f>'20XX'!$G$19:$J$19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'20XX'!$G$21:$J$21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DB61-481F-B991-049D6549C039}"/>
            </c:ext>
          </c:extLst>
        </c:ser>
        <c:ser>
          <c:idx val="1"/>
          <c:order val="1"/>
          <c:spPr>
            <a:ln w="28575">
              <a:noFill/>
            </a:ln>
          </c:spPr>
          <c:invertIfNegative val="0"/>
          <c:errBars>
            <c:errBarType val="both"/>
            <c:errValType val="stdErr"/>
            <c:noEndCap val="0"/>
          </c:errBars>
          <c:cat>
            <c:numRef>
              <c:f>'20XX'!$G$19:$J$19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'20XX'!$G$22:$J$22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DB61-481F-B991-049D6549C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069568"/>
        <c:axId val="125104512"/>
      </c:barChart>
      <c:catAx>
        <c:axId val="125069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Knowledge</a:t>
                </a:r>
              </a:p>
            </c:rich>
          </c:tx>
          <c:layout>
            <c:manualLayout>
              <c:xMode val="edge"/>
              <c:yMode val="edge"/>
              <c:x val="0.48353283140880132"/>
              <c:y val="0.820078093735538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25104512"/>
        <c:crosses val="autoZero"/>
        <c:auto val="1"/>
        <c:lblAlgn val="ctr"/>
        <c:lblOffset val="100"/>
        <c:noMultiLvlLbl val="0"/>
      </c:catAx>
      <c:valAx>
        <c:axId val="1251045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# Participants</a:t>
                </a:r>
              </a:p>
            </c:rich>
          </c:tx>
          <c:layout>
            <c:manualLayout>
              <c:xMode val="edge"/>
              <c:yMode val="edge"/>
              <c:x val="3.4858411719013757E-2"/>
              <c:y val="9.2527572424446564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25069568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092281469323227"/>
          <c:y val="0.11610473321816346"/>
          <c:w val="0.56321655307948004"/>
          <c:h val="0.54657051245102672"/>
        </c:manualLayout>
      </c:layout>
      <c:barChart>
        <c:barDir val="col"/>
        <c:grouping val="clustered"/>
        <c:varyColors val="0"/>
        <c:ser>
          <c:idx val="0"/>
          <c:order val="0"/>
          <c:spPr>
            <a:ln w="28575">
              <a:noFill/>
            </a:ln>
          </c:spPr>
          <c:invertIfNegative val="0"/>
          <c:cat>
            <c:numRef>
              <c:f>'20XX'!$L$19:$O$19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'20XX'!$L$21:$O$21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0032-426D-825E-689F40C7650A}"/>
            </c:ext>
          </c:extLst>
        </c:ser>
        <c:ser>
          <c:idx val="1"/>
          <c:order val="1"/>
          <c:spPr>
            <a:ln w="28575">
              <a:noFill/>
            </a:ln>
          </c:spPr>
          <c:invertIfNegative val="0"/>
          <c:cat>
            <c:numRef>
              <c:f>'20XX'!$L$19:$O$19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'20XX'!$L$22:$O$22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0032-426D-825E-689F40C765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069568"/>
        <c:axId val="125104512"/>
      </c:barChart>
      <c:catAx>
        <c:axId val="125069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Knowledge</a:t>
                </a:r>
              </a:p>
            </c:rich>
          </c:tx>
          <c:layout>
            <c:manualLayout>
              <c:xMode val="edge"/>
              <c:yMode val="edge"/>
              <c:x val="0.48353283140880132"/>
              <c:y val="0.820078093735538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25104512"/>
        <c:crosses val="autoZero"/>
        <c:auto val="1"/>
        <c:lblAlgn val="ctr"/>
        <c:lblOffset val="100"/>
        <c:noMultiLvlLbl val="0"/>
      </c:catAx>
      <c:valAx>
        <c:axId val="1251045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# Participants</a:t>
                </a:r>
              </a:p>
            </c:rich>
          </c:tx>
          <c:layout>
            <c:manualLayout>
              <c:xMode val="edge"/>
              <c:yMode val="edge"/>
              <c:x val="3.4858411719013757E-2"/>
              <c:y val="9.2527572424446564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25069568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6</xdr:col>
      <xdr:colOff>0</xdr:colOff>
      <xdr:row>14</xdr:row>
      <xdr:rowOff>69533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6DF6B793-7405-42B6-8841-7BC9F7997A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8</xdr:row>
      <xdr:rowOff>0</xdr:rowOff>
    </xdr:from>
    <xdr:to>
      <xdr:col>11</xdr:col>
      <xdr:colOff>0</xdr:colOff>
      <xdr:row>14</xdr:row>
      <xdr:rowOff>71438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D89E7FB9-C44B-4B43-9FDB-B2A61C230B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8</xdr:row>
      <xdr:rowOff>0</xdr:rowOff>
    </xdr:from>
    <xdr:to>
      <xdr:col>16</xdr:col>
      <xdr:colOff>0</xdr:colOff>
      <xdr:row>14</xdr:row>
      <xdr:rowOff>71438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C11D361A-0405-453E-AEBD-A136824C0D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14</xdr:row>
      <xdr:rowOff>71438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E8B9F49B-194F-4A4D-8297-8B6430D5FE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0</xdr:colOff>
      <xdr:row>8</xdr:row>
      <xdr:rowOff>0</xdr:rowOff>
    </xdr:from>
    <xdr:to>
      <xdr:col>25</xdr:col>
      <xdr:colOff>238125</xdr:colOff>
      <xdr:row>14</xdr:row>
      <xdr:rowOff>71438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2BFD0F62-B71F-4977-A62B-59F6990DD3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0</xdr:colOff>
      <xdr:row>8</xdr:row>
      <xdr:rowOff>0</xdr:rowOff>
    </xdr:from>
    <xdr:to>
      <xdr:col>31</xdr:col>
      <xdr:colOff>0</xdr:colOff>
      <xdr:row>14</xdr:row>
      <xdr:rowOff>71438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117CE6F3-7D5C-4EE4-9A87-23B68E42A3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23</xdr:row>
      <xdr:rowOff>114300</xdr:rowOff>
    </xdr:from>
    <xdr:to>
      <xdr:col>6</xdr:col>
      <xdr:colOff>0</xdr:colOff>
      <xdr:row>30</xdr:row>
      <xdr:rowOff>2858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76765AED-B6B0-407C-97AD-C128A76201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9524</xdr:colOff>
      <xdr:row>23</xdr:row>
      <xdr:rowOff>123826</xdr:rowOff>
    </xdr:from>
    <xdr:to>
      <xdr:col>10</xdr:col>
      <xdr:colOff>598169</xdr:colOff>
      <xdr:row>30</xdr:row>
      <xdr:rowOff>1</xdr:rowOff>
    </xdr:to>
    <xdr:graphicFrame macro="">
      <xdr:nvGraphicFramePr>
        <xdr:cNvPr id="14" name="Diagramm 13">
          <a:extLst>
            <a:ext uri="{FF2B5EF4-FFF2-40B4-BE49-F238E27FC236}">
              <a16:creationId xmlns:a16="http://schemas.microsoft.com/office/drawing/2014/main" id="{C62E0651-0B5D-49DD-A7C5-30F613708C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9525</xdr:colOff>
      <xdr:row>23</xdr:row>
      <xdr:rowOff>123825</xdr:rowOff>
    </xdr:from>
    <xdr:to>
      <xdr:col>16</xdr:col>
      <xdr:colOff>9525</xdr:colOff>
      <xdr:row>30</xdr:row>
      <xdr:rowOff>10478</xdr:rowOff>
    </xdr:to>
    <xdr:graphicFrame macro="">
      <xdr:nvGraphicFramePr>
        <xdr:cNvPr id="15" name="Diagramm 14">
          <a:extLst>
            <a:ext uri="{FF2B5EF4-FFF2-40B4-BE49-F238E27FC236}">
              <a16:creationId xmlns:a16="http://schemas.microsoft.com/office/drawing/2014/main" id="{A392D5EC-8B20-433E-851B-6DF47BB7F6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16</xdr:col>
      <xdr:colOff>19050</xdr:colOff>
      <xdr:row>23</xdr:row>
      <xdr:rowOff>123825</xdr:rowOff>
    </xdr:from>
    <xdr:to>
      <xdr:col>21</xdr:col>
      <xdr:colOff>19050</xdr:colOff>
      <xdr:row>30</xdr:row>
      <xdr:rowOff>10478</xdr:rowOff>
    </xdr:to>
    <xdr:graphicFrame macro="">
      <xdr:nvGraphicFramePr>
        <xdr:cNvPr id="16" name="Diagramm 15">
          <a:extLst>
            <a:ext uri="{FF2B5EF4-FFF2-40B4-BE49-F238E27FC236}">
              <a16:creationId xmlns:a16="http://schemas.microsoft.com/office/drawing/2014/main" id="{47714CCB-2B59-4670-B57B-CE4504ADC7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21</xdr:col>
      <xdr:colOff>19050</xdr:colOff>
      <xdr:row>23</xdr:row>
      <xdr:rowOff>123825</xdr:rowOff>
    </xdr:from>
    <xdr:to>
      <xdr:col>26</xdr:col>
      <xdr:colOff>19050</xdr:colOff>
      <xdr:row>30</xdr:row>
      <xdr:rowOff>10478</xdr:rowOff>
    </xdr:to>
    <xdr:graphicFrame macro="">
      <xdr:nvGraphicFramePr>
        <xdr:cNvPr id="17" name="Diagramm 16">
          <a:extLst>
            <a:ext uri="{FF2B5EF4-FFF2-40B4-BE49-F238E27FC236}">
              <a16:creationId xmlns:a16="http://schemas.microsoft.com/office/drawing/2014/main" id="{4418C3D7-759E-46AB-83B8-764A12BC2F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26</xdr:col>
      <xdr:colOff>19050</xdr:colOff>
      <xdr:row>23</xdr:row>
      <xdr:rowOff>123825</xdr:rowOff>
    </xdr:from>
    <xdr:to>
      <xdr:col>31</xdr:col>
      <xdr:colOff>19050</xdr:colOff>
      <xdr:row>30</xdr:row>
      <xdr:rowOff>10478</xdr:rowOff>
    </xdr:to>
    <xdr:graphicFrame macro="">
      <xdr:nvGraphicFramePr>
        <xdr:cNvPr id="18" name="Diagramm 17">
          <a:extLst>
            <a:ext uri="{FF2B5EF4-FFF2-40B4-BE49-F238E27FC236}">
              <a16:creationId xmlns:a16="http://schemas.microsoft.com/office/drawing/2014/main" id="{505FB541-663C-49B1-8036-0C752F5A8B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w/OneDrive/Ariane/Uganda/Nachbereitung/Monitoring%20Wissen%20vor_nach%20W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lumbien 2012"/>
      <sheetName val="2013"/>
      <sheetName val="2014"/>
      <sheetName val="2015"/>
      <sheetName val="2018"/>
    </sheetNames>
    <sheetDataSet>
      <sheetData sheetId="0"/>
      <sheetData sheetId="1"/>
      <sheetData sheetId="2">
        <row r="3">
          <cell r="B3">
            <v>1</v>
          </cell>
          <cell r="C3">
            <v>2</v>
          </cell>
          <cell r="D3">
            <v>3</v>
          </cell>
          <cell r="E3">
            <v>4</v>
          </cell>
          <cell r="G3">
            <v>1</v>
          </cell>
          <cell r="H3">
            <v>2</v>
          </cell>
          <cell r="I3">
            <v>3</v>
          </cell>
          <cell r="J3">
            <v>4</v>
          </cell>
          <cell r="L3">
            <v>1</v>
          </cell>
          <cell r="M3">
            <v>2</v>
          </cell>
          <cell r="N3">
            <v>3</v>
          </cell>
          <cell r="O3">
            <v>4</v>
          </cell>
          <cell r="Q3">
            <v>1</v>
          </cell>
          <cell r="R3">
            <v>2</v>
          </cell>
          <cell r="S3">
            <v>3</v>
          </cell>
          <cell r="T3">
            <v>4</v>
          </cell>
          <cell r="V3">
            <v>1</v>
          </cell>
          <cell r="W3">
            <v>2</v>
          </cell>
          <cell r="X3">
            <v>3</v>
          </cell>
          <cell r="Y3">
            <v>4</v>
          </cell>
          <cell r="AA3">
            <v>1</v>
          </cell>
          <cell r="AB3">
            <v>2</v>
          </cell>
          <cell r="AC3">
            <v>3</v>
          </cell>
          <cell r="AD3">
            <v>4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6760C-8CC1-46CF-9C42-5F3AD677E0C7}">
  <dimension ref="A1:EX17"/>
  <sheetViews>
    <sheetView zoomScale="89" zoomScaleNormal="89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14" sqref="I14"/>
    </sheetView>
  </sheetViews>
  <sheetFormatPr baseColWidth="10" defaultColWidth="11.44140625" defaultRowHeight="13.8" x14ac:dyDescent="0.25"/>
  <cols>
    <col min="1" max="1" width="21.44140625" style="13" customWidth="1"/>
    <col min="2" max="16384" width="11.44140625" style="13"/>
  </cols>
  <sheetData>
    <row r="1" spans="1:154" ht="28.8" x14ac:dyDescent="0.25">
      <c r="A1" s="2"/>
      <c r="B1" s="43" t="s">
        <v>38</v>
      </c>
      <c r="C1" s="43"/>
      <c r="D1" s="43"/>
      <c r="E1" s="43" t="s">
        <v>47</v>
      </c>
      <c r="F1" s="43"/>
      <c r="G1" s="43"/>
      <c r="H1" s="43"/>
      <c r="I1" s="43"/>
      <c r="J1" s="43"/>
      <c r="K1" s="3" t="s">
        <v>37</v>
      </c>
      <c r="L1" s="44" t="s">
        <v>54</v>
      </c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5"/>
      <c r="CA1" s="5"/>
      <c r="CB1" s="5"/>
      <c r="CC1" s="5"/>
      <c r="CD1" s="5"/>
      <c r="CE1" s="5"/>
      <c r="CF1" s="5"/>
      <c r="CG1" s="5"/>
    </row>
    <row r="2" spans="1:154" ht="14.4" x14ac:dyDescent="0.25">
      <c r="A2" s="2"/>
      <c r="B2" s="4" t="s">
        <v>39</v>
      </c>
      <c r="C2" s="4" t="s">
        <v>40</v>
      </c>
      <c r="D2" s="4" t="s">
        <v>0</v>
      </c>
      <c r="E2" s="37" t="s">
        <v>48</v>
      </c>
      <c r="F2" s="37" t="s">
        <v>49</v>
      </c>
      <c r="G2" s="37" t="s">
        <v>52</v>
      </c>
      <c r="H2" s="37" t="s">
        <v>50</v>
      </c>
      <c r="I2" s="37" t="s">
        <v>51</v>
      </c>
      <c r="J2" s="4"/>
      <c r="K2" s="4"/>
      <c r="L2" s="42" t="s">
        <v>2</v>
      </c>
      <c r="M2" s="42"/>
      <c r="N2" s="42"/>
      <c r="O2" s="42"/>
      <c r="P2" s="42"/>
      <c r="Q2" s="42"/>
      <c r="R2" s="42" t="s">
        <v>3</v>
      </c>
      <c r="S2" s="42"/>
      <c r="T2" s="42"/>
      <c r="U2" s="42"/>
      <c r="V2" s="42"/>
      <c r="W2" s="42"/>
      <c r="X2" s="42" t="s">
        <v>4</v>
      </c>
      <c r="Y2" s="42"/>
      <c r="Z2" s="42"/>
      <c r="AA2" s="42"/>
      <c r="AB2" s="42"/>
      <c r="AC2" s="42"/>
      <c r="AD2" s="42" t="s">
        <v>5</v>
      </c>
      <c r="AE2" s="42"/>
      <c r="AF2" s="42"/>
      <c r="AG2" s="42"/>
      <c r="AH2" s="42"/>
      <c r="AI2" s="42"/>
      <c r="AJ2" s="42" t="s">
        <v>22</v>
      </c>
      <c r="AK2" s="42"/>
      <c r="AL2" s="42"/>
      <c r="AM2" s="42"/>
      <c r="AN2" s="42"/>
      <c r="AO2" s="42"/>
      <c r="AP2" s="42" t="s">
        <v>21</v>
      </c>
      <c r="AQ2" s="42"/>
      <c r="AR2" s="42"/>
      <c r="AS2" s="42"/>
      <c r="AT2" s="42"/>
      <c r="AU2" s="42"/>
      <c r="AV2" s="42" t="s">
        <v>6</v>
      </c>
      <c r="AW2" s="42"/>
      <c r="AX2" s="42"/>
      <c r="AY2" s="42"/>
      <c r="AZ2" s="42"/>
      <c r="BA2" s="42"/>
      <c r="BB2" s="42" t="s">
        <v>7</v>
      </c>
      <c r="BC2" s="42"/>
      <c r="BD2" s="42"/>
      <c r="BE2" s="42"/>
      <c r="BF2" s="42"/>
      <c r="BG2" s="42"/>
      <c r="BH2" s="42" t="s">
        <v>8</v>
      </c>
      <c r="BI2" s="42"/>
      <c r="BJ2" s="42"/>
      <c r="BK2" s="42"/>
      <c r="BL2" s="42"/>
      <c r="BM2" s="42"/>
      <c r="BN2" s="42" t="s">
        <v>9</v>
      </c>
      <c r="BO2" s="42"/>
      <c r="BP2" s="42"/>
      <c r="BQ2" s="42"/>
      <c r="BR2" s="42"/>
      <c r="BS2" s="42"/>
      <c r="BT2" s="45" t="s">
        <v>10</v>
      </c>
      <c r="BU2" s="45"/>
      <c r="BV2" s="45"/>
      <c r="BW2" s="45"/>
      <c r="BX2" s="45"/>
      <c r="BY2" s="45"/>
      <c r="BZ2" s="42" t="s">
        <v>11</v>
      </c>
      <c r="CA2" s="42"/>
      <c r="CB2" s="42"/>
      <c r="CC2" s="42"/>
      <c r="CD2" s="42" t="s">
        <v>23</v>
      </c>
      <c r="CE2" s="42"/>
      <c r="CF2" s="42"/>
      <c r="CG2" s="42"/>
    </row>
    <row r="3" spans="1:154" ht="14.4" x14ac:dyDescent="0.25">
      <c r="A3" s="2"/>
      <c r="B3" s="4"/>
      <c r="C3" s="4"/>
      <c r="D3" s="4"/>
      <c r="E3" s="4"/>
      <c r="F3" s="4"/>
      <c r="G3" s="4"/>
      <c r="H3" s="4"/>
      <c r="I3" s="4"/>
      <c r="J3" s="4"/>
      <c r="K3" s="4"/>
      <c r="L3" s="6" t="s">
        <v>12</v>
      </c>
      <c r="M3" s="7" t="s">
        <v>13</v>
      </c>
      <c r="N3" s="7">
        <v>0</v>
      </c>
      <c r="O3" s="7" t="s">
        <v>1</v>
      </c>
      <c r="P3" s="6" t="s">
        <v>14</v>
      </c>
      <c r="Q3" s="5" t="s">
        <v>0</v>
      </c>
      <c r="R3" s="6" t="s">
        <v>12</v>
      </c>
      <c r="S3" s="7" t="s">
        <v>13</v>
      </c>
      <c r="T3" s="7">
        <v>0</v>
      </c>
      <c r="U3" s="7" t="s">
        <v>1</v>
      </c>
      <c r="V3" s="6" t="s">
        <v>14</v>
      </c>
      <c r="W3" s="5" t="s">
        <v>0</v>
      </c>
      <c r="X3" s="6" t="s">
        <v>12</v>
      </c>
      <c r="Y3" s="7" t="s">
        <v>13</v>
      </c>
      <c r="Z3" s="7">
        <v>0</v>
      </c>
      <c r="AA3" s="7" t="s">
        <v>1</v>
      </c>
      <c r="AB3" s="6" t="s">
        <v>14</v>
      </c>
      <c r="AC3" s="5" t="s">
        <v>0</v>
      </c>
      <c r="AD3" s="6" t="s">
        <v>12</v>
      </c>
      <c r="AE3" s="7" t="s">
        <v>13</v>
      </c>
      <c r="AF3" s="7">
        <v>0</v>
      </c>
      <c r="AG3" s="7" t="s">
        <v>1</v>
      </c>
      <c r="AH3" s="6" t="s">
        <v>14</v>
      </c>
      <c r="AI3" s="5" t="s">
        <v>0</v>
      </c>
      <c r="AJ3" s="6" t="s">
        <v>12</v>
      </c>
      <c r="AK3" s="7" t="s">
        <v>13</v>
      </c>
      <c r="AL3" s="7">
        <v>0</v>
      </c>
      <c r="AM3" s="7" t="s">
        <v>1</v>
      </c>
      <c r="AN3" s="6" t="s">
        <v>14</v>
      </c>
      <c r="AO3" s="5" t="s">
        <v>0</v>
      </c>
      <c r="AP3" s="6" t="s">
        <v>12</v>
      </c>
      <c r="AQ3" s="7" t="s">
        <v>13</v>
      </c>
      <c r="AR3" s="7">
        <v>0</v>
      </c>
      <c r="AS3" s="7" t="s">
        <v>1</v>
      </c>
      <c r="AT3" s="6" t="s">
        <v>14</v>
      </c>
      <c r="AU3" s="5" t="s">
        <v>0</v>
      </c>
      <c r="AV3" s="6" t="s">
        <v>12</v>
      </c>
      <c r="AW3" s="7" t="s">
        <v>13</v>
      </c>
      <c r="AX3" s="7">
        <v>0</v>
      </c>
      <c r="AY3" s="7" t="s">
        <v>1</v>
      </c>
      <c r="AZ3" s="6" t="s">
        <v>14</v>
      </c>
      <c r="BA3" s="5" t="s">
        <v>0</v>
      </c>
      <c r="BB3" s="6" t="s">
        <v>12</v>
      </c>
      <c r="BC3" s="7" t="s">
        <v>13</v>
      </c>
      <c r="BD3" s="7">
        <v>0</v>
      </c>
      <c r="BE3" s="7" t="s">
        <v>1</v>
      </c>
      <c r="BF3" s="6" t="s">
        <v>14</v>
      </c>
      <c r="BG3" s="5" t="s">
        <v>0</v>
      </c>
      <c r="BH3" s="6" t="s">
        <v>12</v>
      </c>
      <c r="BI3" s="7" t="s">
        <v>13</v>
      </c>
      <c r="BJ3" s="7">
        <v>0</v>
      </c>
      <c r="BK3" s="7" t="s">
        <v>1</v>
      </c>
      <c r="BL3" s="6" t="s">
        <v>14</v>
      </c>
      <c r="BM3" s="5" t="s">
        <v>0</v>
      </c>
      <c r="BN3" s="6" t="s">
        <v>12</v>
      </c>
      <c r="BO3" s="7" t="s">
        <v>13</v>
      </c>
      <c r="BP3" s="7">
        <v>0</v>
      </c>
      <c r="BQ3" s="7" t="s">
        <v>1</v>
      </c>
      <c r="BR3" s="6" t="s">
        <v>14</v>
      </c>
      <c r="BS3" s="5" t="s">
        <v>0</v>
      </c>
      <c r="BT3" s="6" t="s">
        <v>12</v>
      </c>
      <c r="BU3" s="7" t="s">
        <v>13</v>
      </c>
      <c r="BV3" s="7">
        <v>0</v>
      </c>
      <c r="BW3" s="7" t="s">
        <v>1</v>
      </c>
      <c r="BX3" s="6" t="s">
        <v>14</v>
      </c>
      <c r="BY3" s="5" t="s">
        <v>0</v>
      </c>
      <c r="BZ3" s="5" t="s">
        <v>15</v>
      </c>
      <c r="CA3" s="5" t="s">
        <v>16</v>
      </c>
      <c r="CB3" s="5" t="s">
        <v>17</v>
      </c>
      <c r="CC3" s="5" t="s">
        <v>0</v>
      </c>
      <c r="CD3" s="5" t="s">
        <v>18</v>
      </c>
      <c r="CE3" s="5" t="s">
        <v>19</v>
      </c>
      <c r="CF3" s="5" t="s">
        <v>20</v>
      </c>
      <c r="CG3" s="5" t="s">
        <v>0</v>
      </c>
    </row>
    <row r="4" spans="1:154" ht="14.4" x14ac:dyDescent="0.25">
      <c r="A4" s="38" t="s">
        <v>55</v>
      </c>
      <c r="B4" s="9"/>
      <c r="C4" s="9"/>
      <c r="D4" s="9"/>
      <c r="E4" s="9"/>
      <c r="F4" s="9"/>
      <c r="G4" s="9"/>
      <c r="H4" s="9"/>
      <c r="I4" s="9"/>
      <c r="J4" s="9"/>
      <c r="K4" s="39" t="s">
        <v>53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</row>
    <row r="5" spans="1:154" s="41" customFormat="1" ht="14.4" x14ac:dyDescent="0.25">
      <c r="A5" s="11" t="s">
        <v>42</v>
      </c>
      <c r="B5" s="9"/>
      <c r="C5" s="9"/>
      <c r="D5" s="9">
        <f>B5+C5</f>
        <v>0</v>
      </c>
      <c r="E5" s="9"/>
      <c r="F5" s="9"/>
      <c r="G5" s="9"/>
      <c r="H5" s="9"/>
      <c r="I5" s="9"/>
      <c r="J5" s="9"/>
      <c r="K5" s="9"/>
      <c r="L5" s="10"/>
      <c r="M5" s="10"/>
      <c r="N5" s="10"/>
      <c r="O5" s="10"/>
      <c r="P5" s="10"/>
      <c r="Q5" s="10">
        <f>SUM(L5:P5)</f>
        <v>0</v>
      </c>
      <c r="R5" s="10"/>
      <c r="S5" s="10"/>
      <c r="T5" s="10"/>
      <c r="U5" s="10"/>
      <c r="V5" s="10"/>
      <c r="W5" s="10">
        <f>SUM(R5:V5)</f>
        <v>0</v>
      </c>
      <c r="X5" s="10"/>
      <c r="Y5" s="10"/>
      <c r="Z5" s="10"/>
      <c r="AA5" s="10"/>
      <c r="AB5" s="10"/>
      <c r="AC5" s="10">
        <f>SUM(X5:AB5)</f>
        <v>0</v>
      </c>
      <c r="AD5" s="10"/>
      <c r="AE5" s="10"/>
      <c r="AF5" s="10"/>
      <c r="AG5" s="10"/>
      <c r="AH5" s="10"/>
      <c r="AI5" s="10">
        <f>SUM(AD5:AH5)</f>
        <v>0</v>
      </c>
      <c r="AJ5" s="10"/>
      <c r="AK5" s="10"/>
      <c r="AL5" s="10"/>
      <c r="AM5" s="10"/>
      <c r="AN5" s="10"/>
      <c r="AO5" s="10">
        <f>SUM(AJ5:AN5)</f>
        <v>0</v>
      </c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>
        <f>SUM(AV5:AZ5)</f>
        <v>0</v>
      </c>
      <c r="BB5" s="10"/>
      <c r="BC5" s="10"/>
      <c r="BD5" s="10"/>
      <c r="BE5" s="10"/>
      <c r="BF5" s="10"/>
      <c r="BG5" s="10">
        <f>SUM(BB5:BF5)</f>
        <v>0</v>
      </c>
      <c r="BH5" s="10"/>
      <c r="BI5" s="10"/>
      <c r="BJ5" s="10"/>
      <c r="BK5" s="10"/>
      <c r="BL5" s="10"/>
      <c r="BM5" s="10">
        <f>SUM(BH5:BL5)</f>
        <v>0</v>
      </c>
      <c r="BN5" s="10"/>
      <c r="BO5" s="10"/>
      <c r="BP5" s="10"/>
      <c r="BQ5" s="10"/>
      <c r="BR5" s="10"/>
      <c r="BS5" s="10">
        <f>SUM(BN5:BR5)</f>
        <v>0</v>
      </c>
      <c r="BT5" s="10"/>
      <c r="BU5" s="10"/>
      <c r="BV5" s="10"/>
      <c r="BW5" s="10"/>
      <c r="BX5" s="10"/>
      <c r="BY5" s="10">
        <f>SUM(BT5:BX5)</f>
        <v>0</v>
      </c>
      <c r="BZ5" s="10"/>
      <c r="CA5" s="10"/>
      <c r="CB5" s="10"/>
      <c r="CC5" s="10">
        <f>SUM(BZ5:CB5)</f>
        <v>0</v>
      </c>
      <c r="CD5" s="10"/>
      <c r="CE5" s="10"/>
      <c r="CF5" s="10"/>
      <c r="CG5" s="1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</row>
    <row r="6" spans="1:154" ht="14.4" x14ac:dyDescent="0.25">
      <c r="A6" s="11" t="s">
        <v>43</v>
      </c>
      <c r="B6" s="9">
        <v>9</v>
      </c>
      <c r="C6" s="9">
        <v>22</v>
      </c>
      <c r="D6" s="9">
        <f>B6+C6</f>
        <v>31</v>
      </c>
      <c r="E6" s="9"/>
      <c r="F6" s="9"/>
      <c r="G6" s="9"/>
      <c r="H6" s="9"/>
      <c r="I6" s="9">
        <v>1</v>
      </c>
      <c r="J6" s="9"/>
      <c r="K6" s="9">
        <v>20</v>
      </c>
      <c r="L6" s="10">
        <v>23</v>
      </c>
      <c r="M6" s="10">
        <v>2</v>
      </c>
      <c r="N6" s="10"/>
      <c r="O6" s="10"/>
      <c r="P6" s="10"/>
      <c r="Q6" s="10">
        <f t="shared" ref="Q6:Q12" si="0">SUM(L6:P6)</f>
        <v>25</v>
      </c>
      <c r="R6" s="10">
        <v>15</v>
      </c>
      <c r="S6" s="10">
        <v>9</v>
      </c>
      <c r="T6" s="10"/>
      <c r="U6" s="10"/>
      <c r="V6" s="10"/>
      <c r="W6" s="10">
        <f t="shared" ref="W6:W12" si="1">SUM(R6:V6)</f>
        <v>24</v>
      </c>
      <c r="X6" s="10">
        <v>10</v>
      </c>
      <c r="Y6" s="10">
        <v>11</v>
      </c>
      <c r="Z6" s="10">
        <v>3</v>
      </c>
      <c r="AA6" s="10">
        <v>1</v>
      </c>
      <c r="AB6" s="10"/>
      <c r="AC6" s="10">
        <f>SUM(X6:AB6)</f>
        <v>25</v>
      </c>
      <c r="AD6" s="10">
        <v>12</v>
      </c>
      <c r="AE6" s="10">
        <v>13</v>
      </c>
      <c r="AF6" s="10"/>
      <c r="AG6" s="10"/>
      <c r="AH6" s="10"/>
      <c r="AI6" s="10">
        <f>SUM(AD6:AH6)</f>
        <v>25</v>
      </c>
      <c r="AJ6" s="10">
        <v>15</v>
      </c>
      <c r="AK6" s="10">
        <v>9</v>
      </c>
      <c r="AL6" s="10">
        <v>1</v>
      </c>
      <c r="AM6" s="10"/>
      <c r="AN6" s="10"/>
      <c r="AO6" s="10">
        <f>SUM(AJ6:AN6)</f>
        <v>25</v>
      </c>
      <c r="AP6" s="10"/>
      <c r="AQ6" s="10"/>
      <c r="AR6" s="10"/>
      <c r="AS6" s="10"/>
      <c r="AT6" s="10"/>
      <c r="AU6" s="10"/>
      <c r="AV6" s="10">
        <v>18</v>
      </c>
      <c r="AW6" s="10">
        <v>7</v>
      </c>
      <c r="AX6" s="10"/>
      <c r="AY6" s="10"/>
      <c r="AZ6" s="10"/>
      <c r="BA6" s="10">
        <f>SUM(AV6:AZ6)</f>
        <v>25</v>
      </c>
      <c r="BB6" s="10">
        <v>11</v>
      </c>
      <c r="BC6" s="10">
        <v>12</v>
      </c>
      <c r="BD6" s="10">
        <v>1</v>
      </c>
      <c r="BE6" s="10"/>
      <c r="BF6" s="10"/>
      <c r="BG6" s="10">
        <f>SUM(BB6:BF6)</f>
        <v>24</v>
      </c>
      <c r="BH6" s="10">
        <v>15</v>
      </c>
      <c r="BI6" s="10">
        <v>8</v>
      </c>
      <c r="BJ6" s="10">
        <v>2</v>
      </c>
      <c r="BK6" s="10"/>
      <c r="BL6" s="10"/>
      <c r="BM6" s="10">
        <f>SUM(BH6:BL6)</f>
        <v>25</v>
      </c>
      <c r="BN6" s="10">
        <v>9</v>
      </c>
      <c r="BO6" s="10">
        <v>12</v>
      </c>
      <c r="BP6" s="10">
        <v>2</v>
      </c>
      <c r="BQ6" s="10"/>
      <c r="BR6" s="10">
        <v>1</v>
      </c>
      <c r="BS6" s="10">
        <f>SUM(BN6:BR6)</f>
        <v>24</v>
      </c>
      <c r="BT6" s="10">
        <v>14</v>
      </c>
      <c r="BU6" s="10">
        <v>9</v>
      </c>
      <c r="BV6" s="10">
        <v>2</v>
      </c>
      <c r="BW6" s="10"/>
      <c r="BX6" s="10"/>
      <c r="BY6" s="10">
        <f>SUM(BT6:BX6)</f>
        <v>25</v>
      </c>
      <c r="BZ6" s="10">
        <v>23</v>
      </c>
      <c r="CA6" s="10">
        <v>2</v>
      </c>
      <c r="CB6" s="10"/>
      <c r="CC6" s="10">
        <f>SUM(BZ6:CB6)</f>
        <v>25</v>
      </c>
      <c r="CD6" s="10">
        <v>22</v>
      </c>
      <c r="CE6" s="10">
        <v>2</v>
      </c>
      <c r="CF6" s="10">
        <v>1</v>
      </c>
      <c r="CG6" s="10">
        <f>SUM(CD6:CF6)</f>
        <v>25</v>
      </c>
    </row>
    <row r="7" spans="1:154" ht="14.4" x14ac:dyDescent="0.25">
      <c r="A7" s="38" t="s">
        <v>41</v>
      </c>
      <c r="B7" s="9"/>
      <c r="C7" s="9"/>
      <c r="D7" s="9"/>
      <c r="E7" s="9"/>
      <c r="F7" s="9"/>
      <c r="G7" s="9"/>
      <c r="H7" s="9"/>
      <c r="I7" s="9"/>
      <c r="J7" s="9"/>
      <c r="K7" s="9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</row>
    <row r="8" spans="1:154" ht="14.4" x14ac:dyDescent="0.25">
      <c r="A8" s="11" t="s">
        <v>42</v>
      </c>
      <c r="B8" s="9"/>
      <c r="C8" s="9"/>
      <c r="D8" s="9">
        <f t="shared" ref="D8:D12" si="2">B8+C8</f>
        <v>0</v>
      </c>
      <c r="E8" s="9"/>
      <c r="F8" s="9"/>
      <c r="G8" s="9"/>
      <c r="H8" s="9"/>
      <c r="I8" s="9"/>
      <c r="J8" s="9"/>
      <c r="K8" s="9"/>
      <c r="L8" s="10"/>
      <c r="M8" s="10"/>
      <c r="N8" s="10"/>
      <c r="O8" s="10"/>
      <c r="P8" s="10"/>
      <c r="Q8" s="10">
        <f t="shared" si="0"/>
        <v>0</v>
      </c>
      <c r="R8" s="10"/>
      <c r="S8" s="10"/>
      <c r="T8" s="10"/>
      <c r="U8" s="10"/>
      <c r="V8" s="10"/>
      <c r="W8" s="10">
        <f t="shared" si="1"/>
        <v>0</v>
      </c>
      <c r="X8" s="10"/>
      <c r="Y8" s="10"/>
      <c r="Z8" s="10"/>
      <c r="AA8" s="10"/>
      <c r="AB8" s="10"/>
      <c r="AC8" s="10">
        <f t="shared" ref="AC8:AC12" si="3">SUM(X8:AB8)</f>
        <v>0</v>
      </c>
      <c r="AD8" s="10"/>
      <c r="AE8" s="10"/>
      <c r="AF8" s="10"/>
      <c r="AG8" s="10"/>
      <c r="AH8" s="10"/>
      <c r="AI8" s="10">
        <f t="shared" ref="AI8:AI12" si="4">SUM(AD8:AH8)</f>
        <v>0</v>
      </c>
      <c r="AJ8" s="10"/>
      <c r="AK8" s="10"/>
      <c r="AL8" s="10"/>
      <c r="AM8" s="10"/>
      <c r="AN8" s="10"/>
      <c r="AO8" s="10">
        <f t="shared" ref="AO8:AO12" si="5">SUM(AJ8:AN8)</f>
        <v>0</v>
      </c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>
        <f t="shared" ref="BA8:BA12" si="6">SUM(AV8:AZ8)</f>
        <v>0</v>
      </c>
      <c r="BB8" s="10"/>
      <c r="BC8" s="10"/>
      <c r="BD8" s="10"/>
      <c r="BE8" s="10"/>
      <c r="BF8" s="10"/>
      <c r="BG8" s="10">
        <f t="shared" ref="BG8:BG12" si="7">SUM(BB8:BF8)</f>
        <v>0</v>
      </c>
      <c r="BH8" s="10"/>
      <c r="BI8" s="10"/>
      <c r="BJ8" s="10"/>
      <c r="BK8" s="10"/>
      <c r="BL8" s="10"/>
      <c r="BM8" s="10">
        <f t="shared" ref="BM8:BM12" si="8">SUM(BH8:BL8)</f>
        <v>0</v>
      </c>
      <c r="BN8" s="10"/>
      <c r="BO8" s="10"/>
      <c r="BP8" s="10"/>
      <c r="BQ8" s="10"/>
      <c r="BR8" s="10"/>
      <c r="BS8" s="10">
        <f t="shared" ref="BS8:BS12" si="9">SUM(BN8:BR8)</f>
        <v>0</v>
      </c>
      <c r="BT8" s="10"/>
      <c r="BU8" s="10"/>
      <c r="BV8" s="10"/>
      <c r="BW8" s="10"/>
      <c r="BX8" s="10"/>
      <c r="BY8" s="10">
        <f t="shared" ref="BY8:BY12" si="10">SUM(BT8:BX8)</f>
        <v>0</v>
      </c>
      <c r="BZ8" s="10"/>
      <c r="CA8" s="10"/>
      <c r="CB8" s="10"/>
      <c r="CC8" s="10">
        <f t="shared" ref="CC8:CC12" si="11">SUM(BZ8:CB8)</f>
        <v>0</v>
      </c>
      <c r="CD8" s="10"/>
      <c r="CE8" s="10"/>
      <c r="CF8" s="10"/>
      <c r="CG8" s="10">
        <f t="shared" ref="CG8:CG12" si="12">SUM(CD8:CF8)</f>
        <v>0</v>
      </c>
    </row>
    <row r="9" spans="1:154" ht="14.4" x14ac:dyDescent="0.25">
      <c r="A9" s="11" t="s">
        <v>43</v>
      </c>
      <c r="B9" s="9"/>
      <c r="C9" s="9"/>
      <c r="D9" s="9">
        <f t="shared" si="2"/>
        <v>0</v>
      </c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>
        <f t="shared" si="0"/>
        <v>0</v>
      </c>
      <c r="R9" s="10"/>
      <c r="S9" s="10"/>
      <c r="T9" s="10"/>
      <c r="U9" s="10"/>
      <c r="V9" s="10"/>
      <c r="W9" s="10">
        <f t="shared" si="1"/>
        <v>0</v>
      </c>
      <c r="X9" s="10"/>
      <c r="Y9" s="10"/>
      <c r="Z9" s="10"/>
      <c r="AA9" s="10"/>
      <c r="AB9" s="10"/>
      <c r="AC9" s="10">
        <f t="shared" si="3"/>
        <v>0</v>
      </c>
      <c r="AD9" s="10"/>
      <c r="AE9" s="10"/>
      <c r="AF9" s="10"/>
      <c r="AG9" s="10"/>
      <c r="AH9" s="10"/>
      <c r="AI9" s="10">
        <f t="shared" si="4"/>
        <v>0</v>
      </c>
      <c r="AJ9" s="10"/>
      <c r="AK9" s="10"/>
      <c r="AL9" s="10"/>
      <c r="AM9" s="10"/>
      <c r="AN9" s="10"/>
      <c r="AO9" s="10">
        <f t="shared" si="5"/>
        <v>0</v>
      </c>
      <c r="AP9" s="10"/>
      <c r="AQ9" s="10"/>
      <c r="AR9" s="10"/>
      <c r="AS9" s="10"/>
      <c r="AT9" s="10"/>
      <c r="AU9" s="12"/>
      <c r="AV9" s="10"/>
      <c r="AW9" s="10"/>
      <c r="AX9" s="10"/>
      <c r="AY9" s="10"/>
      <c r="AZ9" s="10"/>
      <c r="BA9" s="10">
        <f t="shared" si="6"/>
        <v>0</v>
      </c>
      <c r="BB9" s="10"/>
      <c r="BC9" s="10"/>
      <c r="BD9" s="10"/>
      <c r="BE9" s="10"/>
      <c r="BF9" s="10"/>
      <c r="BG9" s="10">
        <f t="shared" si="7"/>
        <v>0</v>
      </c>
      <c r="BH9" s="10"/>
      <c r="BI9" s="10"/>
      <c r="BJ9" s="10"/>
      <c r="BK9" s="10"/>
      <c r="BL9" s="10"/>
      <c r="BM9" s="10">
        <f t="shared" si="8"/>
        <v>0</v>
      </c>
      <c r="BN9" s="10"/>
      <c r="BO9" s="10"/>
      <c r="BP9" s="10"/>
      <c r="BQ9" s="10"/>
      <c r="BR9" s="10"/>
      <c r="BS9" s="10">
        <f t="shared" si="9"/>
        <v>0</v>
      </c>
      <c r="BT9" s="10"/>
      <c r="BU9" s="10"/>
      <c r="BV9" s="10"/>
      <c r="BW9" s="10"/>
      <c r="BX9" s="10"/>
      <c r="BY9" s="10">
        <f t="shared" si="10"/>
        <v>0</v>
      </c>
      <c r="BZ9" s="10"/>
      <c r="CA9" s="10"/>
      <c r="CB9" s="10"/>
      <c r="CC9" s="10">
        <f t="shared" si="11"/>
        <v>0</v>
      </c>
      <c r="CD9" s="10"/>
      <c r="CE9" s="10"/>
      <c r="CF9" s="10"/>
      <c r="CG9" s="10">
        <f t="shared" si="12"/>
        <v>0</v>
      </c>
    </row>
    <row r="10" spans="1:154" ht="14.4" x14ac:dyDescent="0.25">
      <c r="A10" s="38" t="s">
        <v>41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</row>
    <row r="11" spans="1:154" ht="14.4" x14ac:dyDescent="0.25">
      <c r="A11" s="11" t="s">
        <v>42</v>
      </c>
      <c r="B11" s="9"/>
      <c r="C11" s="9"/>
      <c r="D11" s="9">
        <f t="shared" si="2"/>
        <v>0</v>
      </c>
      <c r="E11" s="9"/>
      <c r="F11" s="9"/>
      <c r="G11" s="9"/>
      <c r="H11" s="9"/>
      <c r="I11" s="9"/>
      <c r="J11" s="9"/>
      <c r="K11" s="9"/>
      <c r="L11" s="10"/>
      <c r="M11" s="10"/>
      <c r="N11" s="10"/>
      <c r="O11" s="10"/>
      <c r="P11" s="10"/>
      <c r="Q11" s="10">
        <f t="shared" si="0"/>
        <v>0</v>
      </c>
      <c r="R11" s="10"/>
      <c r="S11" s="10"/>
      <c r="T11" s="10"/>
      <c r="U11" s="10"/>
      <c r="V11" s="10"/>
      <c r="W11" s="10">
        <f t="shared" si="1"/>
        <v>0</v>
      </c>
      <c r="X11" s="10"/>
      <c r="Y11" s="10"/>
      <c r="Z11" s="10"/>
      <c r="AA11" s="10"/>
      <c r="AB11" s="10"/>
      <c r="AC11" s="10">
        <f t="shared" si="3"/>
        <v>0</v>
      </c>
      <c r="AD11" s="10"/>
      <c r="AE11" s="10"/>
      <c r="AF11" s="10"/>
      <c r="AG11" s="10"/>
      <c r="AH11" s="10"/>
      <c r="AI11" s="10">
        <f t="shared" si="4"/>
        <v>0</v>
      </c>
      <c r="AJ11" s="10"/>
      <c r="AK11" s="10"/>
      <c r="AL11" s="10"/>
      <c r="AM11" s="10"/>
      <c r="AN11" s="10"/>
      <c r="AO11" s="10">
        <f t="shared" si="5"/>
        <v>0</v>
      </c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>
        <f t="shared" si="6"/>
        <v>0</v>
      </c>
      <c r="BB11" s="10"/>
      <c r="BC11" s="10"/>
      <c r="BD11" s="10"/>
      <c r="BE11" s="10"/>
      <c r="BF11" s="10"/>
      <c r="BG11" s="10">
        <f t="shared" si="7"/>
        <v>0</v>
      </c>
      <c r="BH11" s="10"/>
      <c r="BI11" s="10"/>
      <c r="BJ11" s="10"/>
      <c r="BK11" s="10"/>
      <c r="BL11" s="10"/>
      <c r="BM11" s="10">
        <f t="shared" si="8"/>
        <v>0</v>
      </c>
      <c r="BN11" s="10"/>
      <c r="BO11" s="10"/>
      <c r="BP11" s="10"/>
      <c r="BQ11" s="10"/>
      <c r="BR11" s="10"/>
      <c r="BS11" s="10">
        <f t="shared" si="9"/>
        <v>0</v>
      </c>
      <c r="BT11" s="10"/>
      <c r="BU11" s="10"/>
      <c r="BV11" s="10"/>
      <c r="BW11" s="10"/>
      <c r="BX11" s="10"/>
      <c r="BY11" s="10">
        <f t="shared" si="10"/>
        <v>0</v>
      </c>
      <c r="BZ11" s="10"/>
      <c r="CA11" s="10"/>
      <c r="CB11" s="10"/>
      <c r="CC11" s="10">
        <f t="shared" si="11"/>
        <v>0</v>
      </c>
      <c r="CD11" s="10"/>
      <c r="CE11" s="10"/>
      <c r="CF11" s="10"/>
      <c r="CG11" s="10">
        <f t="shared" si="12"/>
        <v>0</v>
      </c>
    </row>
    <row r="12" spans="1:154" ht="14.4" x14ac:dyDescent="0.25">
      <c r="A12" s="11" t="s">
        <v>43</v>
      </c>
      <c r="B12" s="9"/>
      <c r="C12" s="9"/>
      <c r="D12" s="9">
        <f t="shared" si="2"/>
        <v>0</v>
      </c>
      <c r="E12" s="9"/>
      <c r="F12" s="9"/>
      <c r="G12" s="9"/>
      <c r="H12" s="9"/>
      <c r="I12" s="9"/>
      <c r="J12" s="9"/>
      <c r="K12" s="9"/>
      <c r="L12" s="10"/>
      <c r="M12" s="10"/>
      <c r="N12" s="10"/>
      <c r="O12" s="10"/>
      <c r="P12" s="10"/>
      <c r="Q12" s="10">
        <f t="shared" si="0"/>
        <v>0</v>
      </c>
      <c r="R12" s="10"/>
      <c r="S12" s="10"/>
      <c r="T12" s="10"/>
      <c r="U12" s="10"/>
      <c r="V12" s="10"/>
      <c r="W12" s="10">
        <f t="shared" si="1"/>
        <v>0</v>
      </c>
      <c r="X12" s="10"/>
      <c r="Y12" s="10"/>
      <c r="Z12" s="10"/>
      <c r="AA12" s="10"/>
      <c r="AB12" s="10"/>
      <c r="AC12" s="10">
        <f t="shared" si="3"/>
        <v>0</v>
      </c>
      <c r="AD12" s="10"/>
      <c r="AE12" s="10"/>
      <c r="AF12" s="10"/>
      <c r="AG12" s="10"/>
      <c r="AH12" s="10"/>
      <c r="AI12" s="10">
        <f t="shared" si="4"/>
        <v>0</v>
      </c>
      <c r="AJ12" s="10"/>
      <c r="AK12" s="10"/>
      <c r="AL12" s="10"/>
      <c r="AM12" s="10"/>
      <c r="AN12" s="10"/>
      <c r="AO12" s="10">
        <f t="shared" si="5"/>
        <v>0</v>
      </c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>
        <f t="shared" si="6"/>
        <v>0</v>
      </c>
      <c r="BB12" s="10"/>
      <c r="BC12" s="10"/>
      <c r="BD12" s="10"/>
      <c r="BE12" s="10"/>
      <c r="BF12" s="10"/>
      <c r="BG12" s="10">
        <f t="shared" si="7"/>
        <v>0</v>
      </c>
      <c r="BH12" s="10"/>
      <c r="BI12" s="10"/>
      <c r="BJ12" s="10"/>
      <c r="BK12" s="10"/>
      <c r="BL12" s="10"/>
      <c r="BM12" s="10">
        <f t="shared" si="8"/>
        <v>0</v>
      </c>
      <c r="BN12" s="10"/>
      <c r="BO12" s="10"/>
      <c r="BP12" s="10"/>
      <c r="BQ12" s="10"/>
      <c r="BR12" s="10"/>
      <c r="BS12" s="10">
        <f t="shared" si="9"/>
        <v>0</v>
      </c>
      <c r="BT12" s="10"/>
      <c r="BU12" s="10"/>
      <c r="BV12" s="10"/>
      <c r="BW12" s="10"/>
      <c r="BX12" s="10"/>
      <c r="BY12" s="10">
        <f t="shared" si="10"/>
        <v>0</v>
      </c>
      <c r="BZ12" s="10"/>
      <c r="CA12" s="10"/>
      <c r="CB12" s="10"/>
      <c r="CC12" s="10">
        <f t="shared" si="11"/>
        <v>0</v>
      </c>
      <c r="CD12" s="10"/>
      <c r="CE12" s="10"/>
      <c r="CF12" s="10"/>
      <c r="CG12" s="10">
        <f t="shared" si="12"/>
        <v>0</v>
      </c>
    </row>
    <row r="13" spans="1:154" ht="14.4" x14ac:dyDescent="0.25">
      <c r="A13" s="8" t="s">
        <v>44</v>
      </c>
      <c r="B13" s="8">
        <f>B6+B9+B12</f>
        <v>9</v>
      </c>
      <c r="C13" s="8">
        <f>C6+C9+C12</f>
        <v>22</v>
      </c>
      <c r="D13" s="8">
        <f t="shared" ref="D13:P13" si="13">D6+D9+D12</f>
        <v>31</v>
      </c>
      <c r="E13" s="8">
        <f t="shared" si="13"/>
        <v>0</v>
      </c>
      <c r="F13" s="8">
        <f t="shared" si="13"/>
        <v>0</v>
      </c>
      <c r="G13" s="8">
        <f t="shared" si="13"/>
        <v>0</v>
      </c>
      <c r="H13" s="8">
        <f t="shared" si="13"/>
        <v>0</v>
      </c>
      <c r="I13" s="8">
        <f t="shared" si="13"/>
        <v>1</v>
      </c>
      <c r="J13" s="8">
        <f t="shared" si="13"/>
        <v>0</v>
      </c>
      <c r="K13" s="8">
        <f t="shared" si="13"/>
        <v>20</v>
      </c>
      <c r="L13" s="8">
        <f>L6+L9+L12</f>
        <v>23</v>
      </c>
      <c r="M13" s="8">
        <f t="shared" si="13"/>
        <v>2</v>
      </c>
      <c r="N13" s="8">
        <f t="shared" si="13"/>
        <v>0</v>
      </c>
      <c r="O13" s="8">
        <f t="shared" si="13"/>
        <v>0</v>
      </c>
      <c r="P13" s="8">
        <f t="shared" si="13"/>
        <v>0</v>
      </c>
      <c r="Q13" s="8">
        <f>SUM(Q6+Q9+Q12)</f>
        <v>25</v>
      </c>
      <c r="R13" s="8">
        <f>R6+R9+R12</f>
        <v>15</v>
      </c>
      <c r="S13" s="8">
        <f>S6+S9+S12</f>
        <v>9</v>
      </c>
      <c r="T13" s="8">
        <f>T6+T9+T12</f>
        <v>0</v>
      </c>
      <c r="U13" s="8">
        <f>U6+U9+U12</f>
        <v>0</v>
      </c>
      <c r="V13" s="8">
        <f>V6+V9+V12</f>
        <v>0</v>
      </c>
      <c r="W13" s="8">
        <f>SUM(W6+W9+W12)</f>
        <v>24</v>
      </c>
      <c r="X13" s="8">
        <f>X6+X9+X12</f>
        <v>10</v>
      </c>
      <c r="Y13" s="8">
        <f>Y6+Y9+Y12</f>
        <v>11</v>
      </c>
      <c r="Z13" s="8">
        <f>Z6+Z9+Z12</f>
        <v>3</v>
      </c>
      <c r="AA13" s="8">
        <f>AA6+AA9+AA12</f>
        <v>1</v>
      </c>
      <c r="AB13" s="8">
        <f>AB6+AB9+AB12</f>
        <v>0</v>
      </c>
      <c r="AC13" s="8">
        <f>SUM(AC6+AC9+AC12)</f>
        <v>25</v>
      </c>
      <c r="AD13" s="8">
        <f>AD6+AD9+AD12</f>
        <v>12</v>
      </c>
      <c r="AE13" s="8">
        <f>AE6+AE9+AE12</f>
        <v>13</v>
      </c>
      <c r="AF13" s="8">
        <f>AF6+AF9+AF12</f>
        <v>0</v>
      </c>
      <c r="AG13" s="8">
        <f>AG6+AG9+AG12</f>
        <v>0</v>
      </c>
      <c r="AH13" s="8">
        <f>AH6+AH9+AH12</f>
        <v>0</v>
      </c>
      <c r="AI13" s="8">
        <f>SUM(AI6+AI9+AI12)</f>
        <v>25</v>
      </c>
      <c r="AJ13" s="8">
        <f>AJ6+AJ9+AJ12</f>
        <v>15</v>
      </c>
      <c r="AK13" s="8">
        <f>AK6+AK9+AK12</f>
        <v>9</v>
      </c>
      <c r="AL13" s="8">
        <f>AL6+AL9+AL12</f>
        <v>1</v>
      </c>
      <c r="AM13" s="8">
        <f>AM6+AM9+AM12</f>
        <v>0</v>
      </c>
      <c r="AN13" s="8">
        <f>AN6+AN9+AN12</f>
        <v>0</v>
      </c>
      <c r="AO13" s="8">
        <f>SUM(AO6+AO9+AO12)</f>
        <v>25</v>
      </c>
      <c r="AP13" s="8">
        <f>AP6+AP9+AP12</f>
        <v>0</v>
      </c>
      <c r="AQ13" s="8">
        <f>AQ6+AQ9+AQ12</f>
        <v>0</v>
      </c>
      <c r="AR13" s="8">
        <f>AR6+AR9+AR12</f>
        <v>0</v>
      </c>
      <c r="AS13" s="8">
        <f>AS6+AS9+AS12</f>
        <v>0</v>
      </c>
      <c r="AT13" s="8">
        <f>AT6+AT9+AT12</f>
        <v>0</v>
      </c>
      <c r="AU13" s="8">
        <f>SUM(AU6+AU9+AU12)</f>
        <v>0</v>
      </c>
      <c r="AV13" s="8">
        <f>AV6+AV9+AV12</f>
        <v>18</v>
      </c>
      <c r="AW13" s="8">
        <f>AW6+AW9+AW12</f>
        <v>7</v>
      </c>
      <c r="AX13" s="8">
        <f>AX6+AX9+AX12</f>
        <v>0</v>
      </c>
      <c r="AY13" s="8">
        <f>AY6+AY9+AY12</f>
        <v>0</v>
      </c>
      <c r="AZ13" s="8">
        <f>AZ6+AZ9+AZ12</f>
        <v>0</v>
      </c>
      <c r="BA13" s="8">
        <f>SUM(BA6+BA9+BA12)</f>
        <v>25</v>
      </c>
      <c r="BB13" s="8">
        <f>BB6+BB9+BB12</f>
        <v>11</v>
      </c>
      <c r="BC13" s="8">
        <f>BC6+BC9+BC12</f>
        <v>12</v>
      </c>
      <c r="BD13" s="8">
        <f>BD6+BD9+BD12</f>
        <v>1</v>
      </c>
      <c r="BE13" s="8">
        <f>BE6+BE9+BE12</f>
        <v>0</v>
      </c>
      <c r="BF13" s="8">
        <f>BF6+BF9+BF12</f>
        <v>0</v>
      </c>
      <c r="BG13" s="8">
        <f>SUM(BG6+BG9+BG12)</f>
        <v>24</v>
      </c>
      <c r="BH13" s="8">
        <f>BH6+BH9+BH12</f>
        <v>15</v>
      </c>
      <c r="BI13" s="8">
        <f>BI6+BI9+BI12</f>
        <v>8</v>
      </c>
      <c r="BJ13" s="8">
        <f>BJ6+BJ9+BJ12</f>
        <v>2</v>
      </c>
      <c r="BK13" s="8">
        <f>BK6+BK9+BK12</f>
        <v>0</v>
      </c>
      <c r="BL13" s="8">
        <f>BL6+BL9+BL12</f>
        <v>0</v>
      </c>
      <c r="BM13" s="8">
        <f>SUM(BM6+BM9+BM12)</f>
        <v>25</v>
      </c>
      <c r="BN13" s="8">
        <f>BN6+BN9+BN12</f>
        <v>9</v>
      </c>
      <c r="BO13" s="8">
        <f>BO6+BO9+BO12</f>
        <v>12</v>
      </c>
      <c r="BP13" s="8">
        <f>BP6+BP9+BP12</f>
        <v>2</v>
      </c>
      <c r="BQ13" s="8">
        <f>BQ6+BQ9+BQ12</f>
        <v>0</v>
      </c>
      <c r="BR13" s="8">
        <f>BR6+BR9+BR12</f>
        <v>1</v>
      </c>
      <c r="BS13" s="8">
        <f>SUM(BS6+BS9+BS12)</f>
        <v>24</v>
      </c>
      <c r="BT13" s="8">
        <f>BT6+BT9+BT12</f>
        <v>14</v>
      </c>
      <c r="BU13" s="8">
        <f>BU6+BU9+BU12</f>
        <v>9</v>
      </c>
      <c r="BV13" s="8">
        <f>BV6+BV9+BV12</f>
        <v>2</v>
      </c>
      <c r="BW13" s="8">
        <f>BW6+BW9+BW12</f>
        <v>0</v>
      </c>
      <c r="BX13" s="8">
        <f>BX6+BX9+BX12</f>
        <v>0</v>
      </c>
      <c r="BY13" s="8">
        <f>SUM(BY6+BY9+BY12)</f>
        <v>25</v>
      </c>
      <c r="BZ13" s="8">
        <f>BZ6+BZ9+BZ12</f>
        <v>23</v>
      </c>
      <c r="CA13" s="8">
        <f>CA6+CA9+CA12</f>
        <v>2</v>
      </c>
      <c r="CB13" s="8">
        <f>CB6+CB9+CB12</f>
        <v>0</v>
      </c>
      <c r="CC13" s="8">
        <f>SUM(CC6+CC9+CC12)</f>
        <v>25</v>
      </c>
      <c r="CD13" s="8">
        <f>CD6+CD9+CD12</f>
        <v>22</v>
      </c>
      <c r="CE13" s="8">
        <f>CE6+CE9+CE12</f>
        <v>2</v>
      </c>
      <c r="CF13" s="8">
        <f>CF6+CF9+CF12</f>
        <v>1</v>
      </c>
      <c r="CG13" s="8">
        <f>SUM(CG6+CG9+CG12)</f>
        <v>25</v>
      </c>
    </row>
    <row r="14" spans="1:154" ht="28.8" x14ac:dyDescent="0.25">
      <c r="A14" s="8" t="s">
        <v>56</v>
      </c>
      <c r="B14" s="8">
        <f>B13*100/D13</f>
        <v>29.032258064516128</v>
      </c>
      <c r="C14" s="8">
        <f>C13*100/D13</f>
        <v>70.967741935483872</v>
      </c>
      <c r="D14" s="8">
        <v>100</v>
      </c>
      <c r="E14" s="8">
        <f>E13*100/D13</f>
        <v>0</v>
      </c>
      <c r="F14" s="8">
        <f>F13*100/D13</f>
        <v>0</v>
      </c>
      <c r="G14" s="8">
        <f>G13*100/D13</f>
        <v>0</v>
      </c>
      <c r="H14" s="8">
        <f>H13*100/D13</f>
        <v>0</v>
      </c>
      <c r="I14" s="8">
        <f>I13*100/D13</f>
        <v>3.225806451612903</v>
      </c>
      <c r="J14" s="8">
        <f>J13*100/D13</f>
        <v>0</v>
      </c>
      <c r="K14" s="8"/>
      <c r="L14" s="8">
        <f>L13*100/Q13</f>
        <v>92</v>
      </c>
      <c r="M14" s="8">
        <f>M13*100/Q13</f>
        <v>8</v>
      </c>
      <c r="N14" s="8">
        <f>N13*100/Q13</f>
        <v>0</v>
      </c>
      <c r="O14" s="8">
        <f>O13*100/Q13</f>
        <v>0</v>
      </c>
      <c r="P14" s="8">
        <f>P13*100/Q13</f>
        <v>0</v>
      </c>
      <c r="Q14" s="8">
        <f>Q13*100/Q13</f>
        <v>100</v>
      </c>
      <c r="R14" s="8">
        <f>R13*100/W13</f>
        <v>62.5</v>
      </c>
      <c r="S14" s="8">
        <f>S13*100/W13</f>
        <v>37.5</v>
      </c>
      <c r="T14" s="8">
        <f>T13*100/W13</f>
        <v>0</v>
      </c>
      <c r="U14" s="8">
        <f>U13*100/W13</f>
        <v>0</v>
      </c>
      <c r="V14" s="8">
        <f>V13*100/W13</f>
        <v>0</v>
      </c>
      <c r="W14" s="8">
        <f>W13*100/W13</f>
        <v>100</v>
      </c>
      <c r="X14" s="8">
        <f>X13*100/AC13</f>
        <v>40</v>
      </c>
      <c r="Y14" s="8">
        <f>Y13*100/AC13</f>
        <v>44</v>
      </c>
      <c r="Z14" s="8">
        <f>Z13*100/AC13</f>
        <v>12</v>
      </c>
      <c r="AA14" s="8">
        <f>AA13*100/AC13</f>
        <v>4</v>
      </c>
      <c r="AB14" s="8">
        <f>AB13*100/AC13</f>
        <v>0</v>
      </c>
      <c r="AC14" s="8">
        <f>AC13*100/AC13</f>
        <v>100</v>
      </c>
      <c r="AD14" s="8">
        <f>AD13*100/AI13</f>
        <v>48</v>
      </c>
      <c r="AE14" s="8">
        <f>AE13*100/AI13</f>
        <v>52</v>
      </c>
      <c r="AF14" s="8">
        <f>AF13*100/AI13</f>
        <v>0</v>
      </c>
      <c r="AG14" s="8">
        <f>AG13*100/AI13</f>
        <v>0</v>
      </c>
      <c r="AH14" s="8">
        <f>AH13*100/AI13</f>
        <v>0</v>
      </c>
      <c r="AI14" s="8">
        <f>AI13*100/AI13</f>
        <v>100</v>
      </c>
      <c r="AJ14" s="8">
        <f>AJ13*100/AO13</f>
        <v>60</v>
      </c>
      <c r="AK14" s="8">
        <f>AK13*100/AO13</f>
        <v>36</v>
      </c>
      <c r="AL14" s="8">
        <f>AL13*100/AO13</f>
        <v>4</v>
      </c>
      <c r="AM14" s="8">
        <f>AM13*100/AO13</f>
        <v>0</v>
      </c>
      <c r="AN14" s="8">
        <f>AN13*100/AO13</f>
        <v>0</v>
      </c>
      <c r="AO14" s="8">
        <f>AO13*100/AO13</f>
        <v>100</v>
      </c>
      <c r="AP14" s="8" t="e">
        <f>AP13*100/AU13</f>
        <v>#DIV/0!</v>
      </c>
      <c r="AQ14" s="8" t="e">
        <f>AQ13*100/AU13</f>
        <v>#DIV/0!</v>
      </c>
      <c r="AR14" s="8" t="e">
        <f>AR13*100/AU13</f>
        <v>#DIV/0!</v>
      </c>
      <c r="AS14" s="8" t="e">
        <f>AS13*100/AU13</f>
        <v>#DIV/0!</v>
      </c>
      <c r="AT14" s="8" t="e">
        <f>AT13*100/AU13</f>
        <v>#DIV/0!</v>
      </c>
      <c r="AU14" s="8" t="e">
        <f>AU13*100/AU13</f>
        <v>#DIV/0!</v>
      </c>
      <c r="AV14" s="8">
        <f>AV13*100/BA13</f>
        <v>72</v>
      </c>
      <c r="AW14" s="8">
        <f>AW13*100/BA13</f>
        <v>28</v>
      </c>
      <c r="AX14" s="8">
        <f>AX13*100/BA13</f>
        <v>0</v>
      </c>
      <c r="AY14" s="8">
        <f>AY13*100/BA13</f>
        <v>0</v>
      </c>
      <c r="AZ14" s="8">
        <f>AZ13*100/BA13</f>
        <v>0</v>
      </c>
      <c r="BA14" s="8">
        <f>BA13*100/BA13</f>
        <v>100</v>
      </c>
      <c r="BB14" s="8">
        <f>BB13*100/BG13</f>
        <v>45.833333333333336</v>
      </c>
      <c r="BC14" s="8">
        <f>BC13*100/BG13</f>
        <v>50</v>
      </c>
      <c r="BD14" s="8">
        <f>BD13*100/BG13</f>
        <v>4.166666666666667</v>
      </c>
      <c r="BE14" s="8">
        <f>BE13*100/BG13</f>
        <v>0</v>
      </c>
      <c r="BF14" s="8">
        <f>BF13*100/BG13</f>
        <v>0</v>
      </c>
      <c r="BG14" s="8">
        <f>BG13*100/BG13</f>
        <v>100</v>
      </c>
      <c r="BH14" s="8">
        <f>BH13*100/BM13</f>
        <v>60</v>
      </c>
      <c r="BI14" s="8">
        <f>BI13*100/BM13</f>
        <v>32</v>
      </c>
      <c r="BJ14" s="8">
        <f>BJ13*100/BM13</f>
        <v>8</v>
      </c>
      <c r="BK14" s="8">
        <f>BK13*100/BM13</f>
        <v>0</v>
      </c>
      <c r="BL14" s="8">
        <f>BL13*100/BM13</f>
        <v>0</v>
      </c>
      <c r="BM14" s="8">
        <f>BM13*100/BM13</f>
        <v>100</v>
      </c>
      <c r="BN14" s="8">
        <f>BN13*100/BS13</f>
        <v>37.5</v>
      </c>
      <c r="BO14" s="8">
        <f>BO13*100/BS13</f>
        <v>50</v>
      </c>
      <c r="BP14" s="8">
        <f>BP13*100/BS13</f>
        <v>8.3333333333333339</v>
      </c>
      <c r="BQ14" s="8">
        <f>BQ13*100/BS13</f>
        <v>0</v>
      </c>
      <c r="BR14" s="8">
        <f>BR13*100/BS13</f>
        <v>4.166666666666667</v>
      </c>
      <c r="BS14" s="8">
        <f>BS13*100/BS13</f>
        <v>100</v>
      </c>
      <c r="BT14" s="8">
        <f>BT13*100/BY13</f>
        <v>56</v>
      </c>
      <c r="BU14" s="8">
        <f>BU13*100/BY13</f>
        <v>36</v>
      </c>
      <c r="BV14" s="8">
        <f>BV13*100/BY13</f>
        <v>8</v>
      </c>
      <c r="BW14" s="8">
        <f>BW13*100/BY13</f>
        <v>0</v>
      </c>
      <c r="BX14" s="8">
        <f>BX13*100/BY13</f>
        <v>0</v>
      </c>
      <c r="BY14" s="8">
        <f>BY13*100/BY13</f>
        <v>100</v>
      </c>
      <c r="BZ14" s="8">
        <f>BZ13*100/CC13</f>
        <v>92</v>
      </c>
      <c r="CA14" s="8">
        <f>CA13*100/CC13</f>
        <v>8</v>
      </c>
      <c r="CB14" s="8">
        <f>CB13*100/CC13</f>
        <v>0</v>
      </c>
      <c r="CC14" s="8">
        <f>CC13*100/CC13</f>
        <v>100</v>
      </c>
      <c r="CD14" s="8">
        <f>CD13*100/CG13</f>
        <v>88</v>
      </c>
      <c r="CE14" s="8">
        <f>CE13*100/CG13</f>
        <v>8</v>
      </c>
      <c r="CF14" s="8">
        <f>CF13*100/CG13</f>
        <v>4</v>
      </c>
      <c r="CG14" s="8">
        <f>CG13*100/CG13</f>
        <v>100</v>
      </c>
    </row>
    <row r="15" spans="1:154" ht="28.8" x14ac:dyDescent="0.25">
      <c r="A15" s="8" t="s">
        <v>45</v>
      </c>
      <c r="B15" s="8">
        <f>B13/4</f>
        <v>2.25</v>
      </c>
      <c r="C15" s="8">
        <f>C13/4</f>
        <v>5.5</v>
      </c>
      <c r="D15" s="8">
        <f t="shared" ref="D15:J15" si="14">D13/4</f>
        <v>7.75</v>
      </c>
      <c r="E15" s="8">
        <f t="shared" si="14"/>
        <v>0</v>
      </c>
      <c r="F15" s="8">
        <f t="shared" si="14"/>
        <v>0</v>
      </c>
      <c r="G15" s="8">
        <f t="shared" si="14"/>
        <v>0</v>
      </c>
      <c r="H15" s="8">
        <f t="shared" si="14"/>
        <v>0</v>
      </c>
      <c r="I15" s="8">
        <f t="shared" si="14"/>
        <v>0.25</v>
      </c>
      <c r="J15" s="8">
        <f t="shared" si="14"/>
        <v>0</v>
      </c>
      <c r="K15" s="8">
        <f>K13/4</f>
        <v>5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</row>
    <row r="16" spans="1:154" ht="14.4" x14ac:dyDescent="0.25">
      <c r="A16" s="8" t="s">
        <v>46</v>
      </c>
      <c r="B16" s="8">
        <f>B5+B8+B11</f>
        <v>0</v>
      </c>
      <c r="C16" s="8">
        <f>C5+C8+C11</f>
        <v>0</v>
      </c>
      <c r="D16" s="8">
        <f>D5+D8+D11</f>
        <v>0</v>
      </c>
      <c r="E16" s="8" t="s">
        <v>1</v>
      </c>
      <c r="F16" s="8" t="s">
        <v>1</v>
      </c>
      <c r="G16" s="8" t="s">
        <v>1</v>
      </c>
      <c r="H16" s="8" t="s">
        <v>1</v>
      </c>
      <c r="I16" s="8" t="s">
        <v>1</v>
      </c>
      <c r="J16" s="8" t="s">
        <v>1</v>
      </c>
      <c r="K16" s="8" t="s">
        <v>1</v>
      </c>
      <c r="L16" s="8" t="s">
        <v>1</v>
      </c>
      <c r="M16" s="8" t="s">
        <v>1</v>
      </c>
      <c r="N16" s="8" t="s">
        <v>1</v>
      </c>
      <c r="O16" s="8" t="s">
        <v>1</v>
      </c>
      <c r="P16" s="8" t="s">
        <v>1</v>
      </c>
      <c r="Q16" s="8"/>
      <c r="R16" s="8" t="s">
        <v>1</v>
      </c>
      <c r="S16" s="8" t="s">
        <v>1</v>
      </c>
      <c r="T16" s="8" t="s">
        <v>1</v>
      </c>
      <c r="U16" s="8" t="s">
        <v>1</v>
      </c>
      <c r="V16" s="8" t="s">
        <v>1</v>
      </c>
      <c r="W16" s="8"/>
      <c r="X16" s="8" t="s">
        <v>1</v>
      </c>
      <c r="Y16" s="8" t="s">
        <v>1</v>
      </c>
      <c r="Z16" s="8" t="s">
        <v>1</v>
      </c>
      <c r="AA16" s="8" t="s">
        <v>1</v>
      </c>
      <c r="AB16" s="8" t="s">
        <v>1</v>
      </c>
      <c r="AC16" s="8"/>
      <c r="AD16" s="8" t="s">
        <v>1</v>
      </c>
      <c r="AE16" s="8" t="s">
        <v>1</v>
      </c>
      <c r="AF16" s="8" t="s">
        <v>1</v>
      </c>
      <c r="AG16" s="8" t="s">
        <v>1</v>
      </c>
      <c r="AH16" s="8" t="s">
        <v>1</v>
      </c>
      <c r="AI16" s="8"/>
      <c r="AJ16" s="8" t="s">
        <v>1</v>
      </c>
      <c r="AK16" s="8" t="s">
        <v>1</v>
      </c>
      <c r="AL16" s="8" t="s">
        <v>1</v>
      </c>
      <c r="AM16" s="8" t="s">
        <v>1</v>
      </c>
      <c r="AN16" s="8" t="s">
        <v>1</v>
      </c>
      <c r="AO16" s="8"/>
      <c r="AP16" s="8" t="s">
        <v>1</v>
      </c>
      <c r="AQ16" s="8" t="s">
        <v>1</v>
      </c>
      <c r="AR16" s="8" t="s">
        <v>1</v>
      </c>
      <c r="AS16" s="8" t="s">
        <v>1</v>
      </c>
      <c r="AT16" s="8" t="s">
        <v>1</v>
      </c>
      <c r="AU16" s="8"/>
      <c r="AV16" s="8" t="s">
        <v>1</v>
      </c>
      <c r="AW16" s="8" t="s">
        <v>1</v>
      </c>
      <c r="AX16" s="8" t="s">
        <v>1</v>
      </c>
      <c r="AY16" s="8" t="s">
        <v>1</v>
      </c>
      <c r="AZ16" s="8" t="s">
        <v>1</v>
      </c>
      <c r="BA16" s="8"/>
      <c r="BB16" s="8" t="s">
        <v>1</v>
      </c>
      <c r="BC16" s="8" t="s">
        <v>1</v>
      </c>
      <c r="BD16" s="8" t="s">
        <v>1</v>
      </c>
      <c r="BE16" s="8" t="s">
        <v>1</v>
      </c>
      <c r="BF16" s="8" t="s">
        <v>1</v>
      </c>
      <c r="BG16" s="8"/>
      <c r="BH16" s="8" t="s">
        <v>1</v>
      </c>
      <c r="BI16" s="8" t="s">
        <v>1</v>
      </c>
      <c r="BJ16" s="8" t="s">
        <v>1</v>
      </c>
      <c r="BK16" s="8" t="s">
        <v>1</v>
      </c>
      <c r="BL16" s="8" t="s">
        <v>1</v>
      </c>
      <c r="BM16" s="8"/>
      <c r="BN16" s="8"/>
      <c r="BO16" s="8"/>
      <c r="BP16" s="8"/>
      <c r="BQ16" s="8"/>
      <c r="BR16" s="8"/>
      <c r="BS16" s="8"/>
      <c r="BT16" s="8" t="s">
        <v>1</v>
      </c>
      <c r="BU16" s="8" t="s">
        <v>1</v>
      </c>
      <c r="BV16" s="8" t="s">
        <v>1</v>
      </c>
      <c r="BW16" s="8" t="s">
        <v>1</v>
      </c>
      <c r="BX16" s="8" t="s">
        <v>1</v>
      </c>
      <c r="BY16" s="8"/>
      <c r="BZ16" s="8" t="s">
        <v>1</v>
      </c>
      <c r="CA16" s="8" t="s">
        <v>1</v>
      </c>
      <c r="CB16" s="8" t="s">
        <v>1</v>
      </c>
      <c r="CC16" s="8"/>
      <c r="CD16" s="8" t="s">
        <v>1</v>
      </c>
      <c r="CE16" s="8" t="s">
        <v>1</v>
      </c>
      <c r="CF16" s="8" t="s">
        <v>1</v>
      </c>
      <c r="CG16" s="8"/>
    </row>
    <row r="17" spans="1:85" ht="14.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</row>
  </sheetData>
  <mergeCells count="16">
    <mergeCell ref="CD2:CG2"/>
    <mergeCell ref="B1:D1"/>
    <mergeCell ref="E1:J1"/>
    <mergeCell ref="L1:BY1"/>
    <mergeCell ref="L2:Q2"/>
    <mergeCell ref="R2:W2"/>
    <mergeCell ref="X2:AC2"/>
    <mergeCell ref="AD2:AI2"/>
    <mergeCell ref="AJ2:AO2"/>
    <mergeCell ref="AP2:AU2"/>
    <mergeCell ref="AV2:BA2"/>
    <mergeCell ref="BB2:BG2"/>
    <mergeCell ref="BH2:BM2"/>
    <mergeCell ref="BN2:BS2"/>
    <mergeCell ref="BT2:BY2"/>
    <mergeCell ref="BZ2:CC2"/>
  </mergeCells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DE40D-EE84-4F43-9BED-247A021FA34D}">
  <dimension ref="A1:AE31"/>
  <sheetViews>
    <sheetView tabSelected="1" topLeftCell="I1" workbookViewId="0">
      <selection activeCell="AF20" sqref="AF20"/>
    </sheetView>
  </sheetViews>
  <sheetFormatPr baseColWidth="10" defaultColWidth="8.88671875" defaultRowHeight="14.4" x14ac:dyDescent="0.3"/>
  <cols>
    <col min="1" max="1" width="21" style="17" customWidth="1"/>
    <col min="2" max="16384" width="8.88671875" style="17"/>
  </cols>
  <sheetData>
    <row r="1" spans="1:31" x14ac:dyDescent="0.3">
      <c r="A1" s="15" t="s">
        <v>24</v>
      </c>
    </row>
    <row r="2" spans="1:31" x14ac:dyDescent="0.3">
      <c r="A2" s="15"/>
      <c r="B2" s="46" t="s">
        <v>36</v>
      </c>
      <c r="C2" s="47"/>
      <c r="D2" s="47"/>
      <c r="E2" s="48"/>
      <c r="F2" s="16"/>
      <c r="G2" s="46" t="s">
        <v>25</v>
      </c>
      <c r="H2" s="47"/>
      <c r="I2" s="47"/>
      <c r="J2" s="48"/>
      <c r="K2" s="16"/>
      <c r="L2" s="46" t="s">
        <v>26</v>
      </c>
      <c r="M2" s="47"/>
      <c r="N2" s="47"/>
      <c r="O2" s="48"/>
      <c r="P2" s="16"/>
      <c r="Q2" s="46" t="s">
        <v>27</v>
      </c>
      <c r="R2" s="47"/>
      <c r="S2" s="47"/>
      <c r="T2" s="48"/>
      <c r="U2" s="16"/>
      <c r="V2" s="46" t="s">
        <v>28</v>
      </c>
      <c r="W2" s="47"/>
      <c r="X2" s="47"/>
      <c r="Y2" s="48"/>
      <c r="Z2" s="16"/>
      <c r="AA2" s="46" t="s">
        <v>29</v>
      </c>
      <c r="AB2" s="47"/>
      <c r="AC2" s="47"/>
      <c r="AD2" s="48"/>
      <c r="AE2" s="15"/>
    </row>
    <row r="3" spans="1:31" s="15" customFormat="1" x14ac:dyDescent="0.3">
      <c r="A3" s="35" t="s">
        <v>35</v>
      </c>
      <c r="B3" s="18">
        <v>1</v>
      </c>
      <c r="C3" s="19">
        <v>2</v>
      </c>
      <c r="D3" s="19">
        <v>3</v>
      </c>
      <c r="E3" s="20">
        <v>4</v>
      </c>
      <c r="F3" s="21" t="s">
        <v>30</v>
      </c>
      <c r="G3" s="18">
        <v>1</v>
      </c>
      <c r="H3" s="19">
        <v>2</v>
      </c>
      <c r="I3" s="19">
        <v>3</v>
      </c>
      <c r="J3" s="20">
        <v>4</v>
      </c>
      <c r="K3" s="21" t="s">
        <v>30</v>
      </c>
      <c r="L3" s="18">
        <v>1</v>
      </c>
      <c r="M3" s="19">
        <v>2</v>
      </c>
      <c r="N3" s="19">
        <v>3</v>
      </c>
      <c r="O3" s="20">
        <v>4</v>
      </c>
      <c r="P3" s="21" t="s">
        <v>30</v>
      </c>
      <c r="Q3" s="18">
        <v>1</v>
      </c>
      <c r="R3" s="19">
        <v>2</v>
      </c>
      <c r="S3" s="19">
        <v>3</v>
      </c>
      <c r="T3" s="20">
        <v>4</v>
      </c>
      <c r="U3" s="21" t="s">
        <v>30</v>
      </c>
      <c r="V3" s="18">
        <v>1</v>
      </c>
      <c r="W3" s="19">
        <v>2</v>
      </c>
      <c r="X3" s="19">
        <v>3</v>
      </c>
      <c r="Y3" s="20">
        <v>4</v>
      </c>
      <c r="Z3" s="21" t="s">
        <v>30</v>
      </c>
      <c r="AA3" s="18">
        <v>1</v>
      </c>
      <c r="AB3" s="19">
        <v>2</v>
      </c>
      <c r="AC3" s="19">
        <v>3</v>
      </c>
      <c r="AD3" s="20">
        <v>4</v>
      </c>
      <c r="AE3" s="32" t="s">
        <v>30</v>
      </c>
    </row>
    <row r="4" spans="1:31" x14ac:dyDescent="0.3">
      <c r="A4" s="36" t="s">
        <v>31</v>
      </c>
      <c r="B4" s="22"/>
      <c r="C4" s="23"/>
      <c r="D4" s="23"/>
      <c r="E4" s="24"/>
      <c r="F4" s="25"/>
      <c r="G4" s="22"/>
      <c r="H4" s="23"/>
      <c r="I4" s="23"/>
      <c r="J4" s="24"/>
      <c r="K4" s="25"/>
      <c r="L4" s="22"/>
      <c r="M4" s="23"/>
      <c r="N4" s="23"/>
      <c r="O4" s="24"/>
      <c r="P4" s="25"/>
      <c r="Q4" s="22"/>
      <c r="R4" s="23"/>
      <c r="S4" s="23"/>
      <c r="T4" s="24"/>
      <c r="U4" s="25"/>
      <c r="V4" s="22"/>
      <c r="W4" s="23"/>
      <c r="X4" s="23"/>
      <c r="Y4" s="24"/>
      <c r="Z4" s="25"/>
      <c r="AA4" s="22"/>
      <c r="AB4" s="23"/>
      <c r="AC4" s="23"/>
      <c r="AD4" s="24"/>
      <c r="AE4" s="33"/>
    </row>
    <row r="5" spans="1:31" x14ac:dyDescent="0.3">
      <c r="A5" s="26" t="s">
        <v>33</v>
      </c>
      <c r="B5" s="27">
        <v>4</v>
      </c>
      <c r="C5" s="28">
        <v>10</v>
      </c>
      <c r="D5" s="28">
        <v>1</v>
      </c>
      <c r="E5" s="29"/>
      <c r="F5" s="30">
        <f>SUMPRODUCT(B3:E3,B5:E5)/SUM(B5:E5)</f>
        <v>1.8</v>
      </c>
      <c r="G5" s="27">
        <v>2</v>
      </c>
      <c r="H5" s="28">
        <v>10</v>
      </c>
      <c r="I5" s="28">
        <v>3</v>
      </c>
      <c r="J5" s="29"/>
      <c r="K5" s="30">
        <f>SUMPRODUCT(G3:J3,G5:J5)/SUM(G5:J5)</f>
        <v>2.0666666666666669</v>
      </c>
      <c r="L5" s="27">
        <v>4</v>
      </c>
      <c r="M5" s="28">
        <v>9</v>
      </c>
      <c r="N5" s="28">
        <v>2</v>
      </c>
      <c r="O5" s="29"/>
      <c r="P5" s="30">
        <f>SUMPRODUCT(L3:O3,L5:O5)/SUM(L5:O5)</f>
        <v>1.8666666666666667</v>
      </c>
      <c r="Q5" s="27">
        <v>9</v>
      </c>
      <c r="R5" s="28">
        <v>5</v>
      </c>
      <c r="S5" s="28"/>
      <c r="T5" s="29"/>
      <c r="U5" s="30">
        <f>SUMPRODUCT(Q3:T3,Q5:T5)/SUM(Q5:T5)</f>
        <v>1.3571428571428572</v>
      </c>
      <c r="V5" s="27">
        <v>7</v>
      </c>
      <c r="W5" s="28">
        <v>6</v>
      </c>
      <c r="X5" s="28">
        <v>1</v>
      </c>
      <c r="Y5" s="29"/>
      <c r="Z5" s="30">
        <f>SUMPRODUCT(V3:Y3,V5:Y5)/SUM(V5:Y5)</f>
        <v>1.5714285714285714</v>
      </c>
      <c r="AA5" s="27">
        <v>7</v>
      </c>
      <c r="AB5" s="28">
        <v>3</v>
      </c>
      <c r="AC5" s="28">
        <v>1</v>
      </c>
      <c r="AD5" s="29">
        <v>1</v>
      </c>
      <c r="AE5" s="34">
        <f>SUMPRODUCT(AA3:AD3,AA5:AD5)/SUM(AA5:AD5)</f>
        <v>1.6666666666666667</v>
      </c>
    </row>
    <row r="6" spans="1:31" x14ac:dyDescent="0.3">
      <c r="A6" s="31" t="s">
        <v>34</v>
      </c>
      <c r="B6" s="27">
        <v>1</v>
      </c>
      <c r="C6" s="28">
        <v>10</v>
      </c>
      <c r="D6" s="28">
        <v>8</v>
      </c>
      <c r="E6" s="29">
        <v>3</v>
      </c>
      <c r="F6" s="30">
        <f>SUMPRODUCT(B3:E3,B6:E6)/SUM(B6:E6)</f>
        <v>2.5909090909090908</v>
      </c>
      <c r="G6" s="27"/>
      <c r="H6" s="28">
        <v>5</v>
      </c>
      <c r="I6" s="28">
        <v>11</v>
      </c>
      <c r="J6" s="29">
        <v>7</v>
      </c>
      <c r="K6" s="30">
        <f>SUMPRODUCT(G3:J3,G6:J6)/SUM(G6:J6)</f>
        <v>3.0869565217391304</v>
      </c>
      <c r="L6" s="27"/>
      <c r="M6" s="28">
        <v>7</v>
      </c>
      <c r="N6" s="28">
        <v>9</v>
      </c>
      <c r="O6" s="29">
        <v>6</v>
      </c>
      <c r="P6" s="30">
        <f>SUMPRODUCT(L3:O3,L6:O6)/SUM(L6:O6)</f>
        <v>2.9545454545454546</v>
      </c>
      <c r="Q6" s="27"/>
      <c r="R6" s="28">
        <v>13</v>
      </c>
      <c r="S6" s="28">
        <v>7</v>
      </c>
      <c r="T6" s="29">
        <v>2</v>
      </c>
      <c r="U6" s="30">
        <f>SUMPRODUCT(Q3:T3,Q6:T6)/SUM(Q6:T6)</f>
        <v>2.5</v>
      </c>
      <c r="V6" s="27"/>
      <c r="W6" s="28">
        <v>8</v>
      </c>
      <c r="X6" s="28">
        <v>12</v>
      </c>
      <c r="Y6" s="29">
        <v>2</v>
      </c>
      <c r="Z6" s="30">
        <f>SUMPRODUCT(V3:Y3,V6:Y6)/SUM(V6:Y6)</f>
        <v>2.7272727272727271</v>
      </c>
      <c r="AA6" s="27">
        <v>1</v>
      </c>
      <c r="AB6" s="28">
        <v>2</v>
      </c>
      <c r="AC6" s="28">
        <v>6</v>
      </c>
      <c r="AD6" s="29">
        <v>5</v>
      </c>
      <c r="AE6" s="34">
        <f>SUMPRODUCT(AA3:AD3,AA6:AD6)/SUM(AA6:AD6)</f>
        <v>3.0714285714285716</v>
      </c>
    </row>
    <row r="7" spans="1:31" x14ac:dyDescent="0.3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x14ac:dyDescent="0.3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x14ac:dyDescent="0.3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x14ac:dyDescent="0.3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x14ac:dyDescent="0.3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x14ac:dyDescent="0.3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x14ac:dyDescent="0.3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x14ac:dyDescent="0.3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x14ac:dyDescent="0.3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x14ac:dyDescent="0.3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x14ac:dyDescent="0.3">
      <c r="A17" s="14" t="s">
        <v>32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x14ac:dyDescent="0.3">
      <c r="A18" s="15"/>
      <c r="B18" s="46" t="s">
        <v>36</v>
      </c>
      <c r="C18" s="47"/>
      <c r="D18" s="47"/>
      <c r="E18" s="48"/>
      <c r="F18" s="16"/>
      <c r="G18" s="46" t="s">
        <v>25</v>
      </c>
      <c r="H18" s="47"/>
      <c r="I18" s="47"/>
      <c r="J18" s="48"/>
      <c r="K18" s="16"/>
      <c r="L18" s="46" t="s">
        <v>26</v>
      </c>
      <c r="M18" s="47"/>
      <c r="N18" s="47"/>
      <c r="O18" s="48"/>
      <c r="P18" s="16"/>
      <c r="Q18" s="46" t="s">
        <v>27</v>
      </c>
      <c r="R18" s="47"/>
      <c r="S18" s="47"/>
      <c r="T18" s="48"/>
      <c r="U18" s="16"/>
      <c r="V18" s="46" t="s">
        <v>28</v>
      </c>
      <c r="W18" s="47"/>
      <c r="X18" s="47"/>
      <c r="Y18" s="48"/>
      <c r="Z18" s="16"/>
      <c r="AA18" s="46" t="s">
        <v>29</v>
      </c>
      <c r="AB18" s="47"/>
      <c r="AC18" s="47"/>
      <c r="AD18" s="48"/>
      <c r="AE18" s="16"/>
    </row>
    <row r="19" spans="1:31" s="15" customFormat="1" x14ac:dyDescent="0.3">
      <c r="A19" s="35" t="s">
        <v>35</v>
      </c>
      <c r="B19" s="18">
        <v>1</v>
      </c>
      <c r="C19" s="19">
        <v>2</v>
      </c>
      <c r="D19" s="19">
        <v>3</v>
      </c>
      <c r="E19" s="20">
        <v>4</v>
      </c>
      <c r="F19" s="21" t="s">
        <v>30</v>
      </c>
      <c r="G19" s="18">
        <v>1</v>
      </c>
      <c r="H19" s="19">
        <v>2</v>
      </c>
      <c r="I19" s="19">
        <v>3</v>
      </c>
      <c r="J19" s="20">
        <v>4</v>
      </c>
      <c r="K19" s="21" t="s">
        <v>30</v>
      </c>
      <c r="L19" s="18">
        <v>1</v>
      </c>
      <c r="M19" s="19">
        <v>2</v>
      </c>
      <c r="N19" s="19">
        <v>3</v>
      </c>
      <c r="O19" s="20">
        <v>4</v>
      </c>
      <c r="P19" s="21" t="s">
        <v>30</v>
      </c>
      <c r="Q19" s="18">
        <v>1</v>
      </c>
      <c r="R19" s="19">
        <v>2</v>
      </c>
      <c r="S19" s="19">
        <v>3</v>
      </c>
      <c r="T19" s="20">
        <v>4</v>
      </c>
      <c r="U19" s="21" t="s">
        <v>30</v>
      </c>
      <c r="V19" s="18">
        <v>1</v>
      </c>
      <c r="W19" s="19">
        <v>2</v>
      </c>
      <c r="X19" s="19">
        <v>3</v>
      </c>
      <c r="Y19" s="20">
        <v>4</v>
      </c>
      <c r="Z19" s="21" t="s">
        <v>30</v>
      </c>
      <c r="AA19" s="18">
        <v>1</v>
      </c>
      <c r="AB19" s="19">
        <v>2</v>
      </c>
      <c r="AC19" s="19">
        <v>3</v>
      </c>
      <c r="AD19" s="20">
        <v>4</v>
      </c>
      <c r="AE19" s="21" t="s">
        <v>30</v>
      </c>
    </row>
    <row r="20" spans="1:31" x14ac:dyDescent="0.3">
      <c r="A20" s="36" t="s">
        <v>31</v>
      </c>
      <c r="B20" s="22"/>
      <c r="C20" s="23"/>
      <c r="D20" s="23"/>
      <c r="E20" s="24"/>
      <c r="F20" s="25"/>
      <c r="G20" s="22"/>
      <c r="H20" s="23"/>
      <c r="I20" s="23"/>
      <c r="J20" s="24"/>
      <c r="K20" s="25"/>
      <c r="L20" s="22"/>
      <c r="M20" s="23"/>
      <c r="N20" s="23"/>
      <c r="O20" s="24"/>
      <c r="P20" s="25"/>
      <c r="Q20" s="22"/>
      <c r="R20" s="23"/>
      <c r="S20" s="23"/>
      <c r="T20" s="24"/>
      <c r="U20" s="25"/>
      <c r="V20" s="22"/>
      <c r="W20" s="23"/>
      <c r="X20" s="23"/>
      <c r="Y20" s="24"/>
      <c r="Z20" s="25"/>
      <c r="AA20" s="22"/>
      <c r="AB20" s="23"/>
      <c r="AC20" s="23"/>
      <c r="AD20" s="24"/>
      <c r="AE20" s="25"/>
    </row>
    <row r="21" spans="1:31" x14ac:dyDescent="0.3">
      <c r="A21" s="26" t="s">
        <v>33</v>
      </c>
      <c r="B21" s="27"/>
      <c r="C21" s="28"/>
      <c r="D21" s="28"/>
      <c r="E21" s="29"/>
      <c r="F21" s="30" t="e">
        <f>SUMPRODUCT(B19:E19,B21:E21)/SUM(B21:E21)</f>
        <v>#DIV/0!</v>
      </c>
      <c r="G21" s="27"/>
      <c r="H21" s="28"/>
      <c r="I21" s="28"/>
      <c r="J21" s="29"/>
      <c r="K21" s="30" t="e">
        <f>SUMPRODUCT(G19:J19,G21:J21)/SUM(G21:J21)</f>
        <v>#DIV/0!</v>
      </c>
      <c r="L21" s="27"/>
      <c r="M21" s="28"/>
      <c r="N21" s="28"/>
      <c r="O21" s="29"/>
      <c r="P21" s="30" t="e">
        <f>SUMPRODUCT(L19:O19,L21:O21)/SUM(L21:O21)</f>
        <v>#DIV/0!</v>
      </c>
      <c r="Q21" s="27"/>
      <c r="R21" s="28"/>
      <c r="S21" s="28"/>
      <c r="T21" s="29"/>
      <c r="U21" s="30" t="e">
        <f>SUMPRODUCT(Q19:T19,Q21:T21)/SUM(Q21:T21)</f>
        <v>#DIV/0!</v>
      </c>
      <c r="V21" s="27"/>
      <c r="W21" s="28"/>
      <c r="X21" s="28"/>
      <c r="Y21" s="29"/>
      <c r="Z21" s="30" t="e">
        <f>SUMPRODUCT(V19:Y19,V21:Y21)/SUM(V21:Y21)</f>
        <v>#DIV/0!</v>
      </c>
      <c r="AA21" s="27"/>
      <c r="AB21" s="28"/>
      <c r="AC21" s="28"/>
      <c r="AD21" s="29"/>
      <c r="AE21" s="30" t="e">
        <f>SUMPRODUCT(AA19:AD19,AA21:AD21)/SUM(AA21:AD21)</f>
        <v>#DIV/0!</v>
      </c>
    </row>
    <row r="22" spans="1:31" x14ac:dyDescent="0.3">
      <c r="A22" s="31" t="s">
        <v>34</v>
      </c>
      <c r="B22" s="27"/>
      <c r="C22" s="28"/>
      <c r="D22" s="28"/>
      <c r="E22" s="29"/>
      <c r="F22" s="30" t="e">
        <f>SUMPRODUCT(B19:E19,B22:E22)/SUM(B22:E22)</f>
        <v>#DIV/0!</v>
      </c>
      <c r="G22" s="27"/>
      <c r="H22" s="28"/>
      <c r="I22" s="28"/>
      <c r="J22" s="29"/>
      <c r="K22" s="30" t="e">
        <f>SUMPRODUCT(G19:J19,G22:J22)/SUM(G22:J22)</f>
        <v>#DIV/0!</v>
      </c>
      <c r="L22" s="27"/>
      <c r="M22" s="28"/>
      <c r="N22" s="28"/>
      <c r="O22" s="29"/>
      <c r="P22" s="30" t="e">
        <f>SUMPRODUCT(L19:O19,L22:O22)/SUM(L22:O22)</f>
        <v>#DIV/0!</v>
      </c>
      <c r="Q22" s="27"/>
      <c r="R22" s="28"/>
      <c r="S22" s="28"/>
      <c r="T22" s="29"/>
      <c r="U22" s="30" t="e">
        <f>SUMPRODUCT(Q19:T19,Q22:T22)/SUM(Q22:T22)</f>
        <v>#DIV/0!</v>
      </c>
      <c r="V22" s="27"/>
      <c r="W22" s="28"/>
      <c r="X22" s="28"/>
      <c r="Y22" s="29"/>
      <c r="Z22" s="30" t="e">
        <f>SUMPRODUCT(V19:Y19,V22:Y22)/SUM(V22:Y22)</f>
        <v>#DIV/0!</v>
      </c>
      <c r="AA22" s="27"/>
      <c r="AB22" s="28"/>
      <c r="AC22" s="28"/>
      <c r="AD22" s="29"/>
      <c r="AE22" s="30" t="e">
        <f>SUMPRODUCT(AA19:AD19,AA22:AD22)/SUM(AA22:AD22)</f>
        <v>#DIV/0!</v>
      </c>
    </row>
    <row r="23" spans="1:31" x14ac:dyDescent="0.3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x14ac:dyDescent="0.3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x14ac:dyDescent="0.3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x14ac:dyDescent="0.3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x14ac:dyDescent="0.3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x14ac:dyDescent="0.3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x14ac:dyDescent="0.3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x14ac:dyDescent="0.3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x14ac:dyDescent="0.3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</row>
  </sheetData>
  <mergeCells count="12">
    <mergeCell ref="V2:Y2"/>
    <mergeCell ref="AA2:AD2"/>
    <mergeCell ref="B18:E18"/>
    <mergeCell ref="G18:J18"/>
    <mergeCell ref="L18:O18"/>
    <mergeCell ref="Q18:T18"/>
    <mergeCell ref="V18:Y18"/>
    <mergeCell ref="AA18:AD18"/>
    <mergeCell ref="B2:E2"/>
    <mergeCell ref="G2:J2"/>
    <mergeCell ref="L2:O2"/>
    <mergeCell ref="Q2:T2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9B23262350DF647B840E1D3F427F23C" ma:contentTypeVersion="10" ma:contentTypeDescription="Ein neues Dokument erstellen." ma:contentTypeScope="" ma:versionID="04976427b426c87b35fb9353d2590a31">
  <xsd:schema xmlns:xsd="http://www.w3.org/2001/XMLSchema" xmlns:xs="http://www.w3.org/2001/XMLSchema" xmlns:p="http://schemas.microsoft.com/office/2006/metadata/properties" xmlns:ns2="c5a7d529-b566-472b-a2f9-4d6a941e0aed" xmlns:ns3="c27aad7f-787c-4a3c-9ea8-3aa0d0402ac3" targetNamespace="http://schemas.microsoft.com/office/2006/metadata/properties" ma:root="true" ma:fieldsID="712bbda159533da71c648a3384ed4876" ns2:_="" ns3:_="">
    <xsd:import namespace="c5a7d529-b566-472b-a2f9-4d6a941e0aed"/>
    <xsd:import namespace="c27aad7f-787c-4a3c-9ea8-3aa0d0402a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a7d529-b566-472b-a2f9-4d6a941e0a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7aad7f-787c-4a3c-9ea8-3aa0d0402ac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B24A00C-8B34-4F65-98B8-71177BAAFD02}"/>
</file>

<file path=customXml/itemProps2.xml><?xml version="1.0" encoding="utf-8"?>
<ds:datastoreItem xmlns:ds="http://schemas.openxmlformats.org/officeDocument/2006/customXml" ds:itemID="{CCFC223B-F8C2-415E-AD73-D05F491D5A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EC6C46-19F8-42BE-BF81-C28468ED388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20XX_</vt:lpstr>
      <vt:lpstr>20XX</vt:lpstr>
    </vt:vector>
  </TitlesOfParts>
  <Manager/>
  <Company>Brot für alle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Marion Künzler</dc:creator>
  <cp:keywords/>
  <dc:description/>
  <cp:lastModifiedBy>Ariane Wenger</cp:lastModifiedBy>
  <cp:revision/>
  <dcterms:created xsi:type="dcterms:W3CDTF">2012-01-25T13:08:14Z</dcterms:created>
  <dcterms:modified xsi:type="dcterms:W3CDTF">2018-10-16T14:00:43Z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0x01010079B23262350DF647B840E1D3F427F23C</vt:lpwstr>
  </property>
</Properties>
</file>